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4160" windowHeight="8535" tabRatio="656"/>
  </bookViews>
  <sheets>
    <sheet name="2017년도 2회추경 계속비사업(변경) 조서" sheetId="24" r:id="rId1"/>
  </sheets>
  <definedNames>
    <definedName name="_xlnm._FilterDatabase" localSheetId="0" hidden="1">'2017년도 2회추경 계속비사업(변경) 조서'!$A$5:$R$524</definedName>
    <definedName name="_xlnm.Print_Area" localSheetId="0">'2017년도 2회추경 계속비사업(변경) 조서'!$A$2:$Q$524</definedName>
    <definedName name="_xlnm.Print_Titles" localSheetId="0">'2017년도 2회추경 계속비사업(변경) 조서'!$2:$5</definedName>
  </definedNames>
  <calcPr calcId="125725"/>
</workbook>
</file>

<file path=xl/calcChain.xml><?xml version="1.0" encoding="utf-8"?>
<calcChain xmlns="http://schemas.openxmlformats.org/spreadsheetml/2006/main">
  <c r="P311" i="24"/>
  <c r="O311"/>
  <c r="N311"/>
  <c r="L311"/>
  <c r="K311"/>
  <c r="I311"/>
  <c r="H311"/>
  <c r="M310"/>
  <c r="M311" s="1"/>
  <c r="J310"/>
  <c r="G310"/>
  <c r="G311" s="1"/>
  <c r="J311"/>
  <c r="P314"/>
  <c r="O314"/>
  <c r="N314"/>
  <c r="L314"/>
  <c r="K314"/>
  <c r="I314"/>
  <c r="H314"/>
  <c r="M313"/>
  <c r="M314" s="1"/>
  <c r="J313"/>
  <c r="G313"/>
  <c r="G314" s="1"/>
  <c r="J314"/>
  <c r="P524" l="1"/>
  <c r="O524"/>
  <c r="N524"/>
  <c r="L524"/>
  <c r="K524"/>
  <c r="I524"/>
  <c r="H524"/>
  <c r="P521"/>
  <c r="O521"/>
  <c r="N521"/>
  <c r="L521"/>
  <c r="K521"/>
  <c r="I521"/>
  <c r="H521"/>
  <c r="P518"/>
  <c r="O518"/>
  <c r="N518"/>
  <c r="L518"/>
  <c r="K518"/>
  <c r="I518"/>
  <c r="H518"/>
  <c r="P515"/>
  <c r="O515"/>
  <c r="N515"/>
  <c r="L515"/>
  <c r="K515"/>
  <c r="I515"/>
  <c r="H515"/>
  <c r="P512"/>
  <c r="O512"/>
  <c r="N512"/>
  <c r="L512"/>
  <c r="K512"/>
  <c r="I512"/>
  <c r="H512"/>
  <c r="P509"/>
  <c r="O509"/>
  <c r="N509"/>
  <c r="L509"/>
  <c r="K509"/>
  <c r="I509"/>
  <c r="H509"/>
  <c r="P506"/>
  <c r="O506"/>
  <c r="N506"/>
  <c r="L506"/>
  <c r="K506"/>
  <c r="I506"/>
  <c r="H506"/>
  <c r="P503"/>
  <c r="O503"/>
  <c r="N503"/>
  <c r="L503"/>
  <c r="K503"/>
  <c r="I503"/>
  <c r="H503"/>
  <c r="P500"/>
  <c r="O500"/>
  <c r="N500"/>
  <c r="L500"/>
  <c r="K500"/>
  <c r="I500"/>
  <c r="H500"/>
  <c r="P497"/>
  <c r="O497"/>
  <c r="N497"/>
  <c r="L497"/>
  <c r="K497"/>
  <c r="I497"/>
  <c r="H497"/>
  <c r="P494"/>
  <c r="O494"/>
  <c r="N494"/>
  <c r="L494"/>
  <c r="K494"/>
  <c r="I494"/>
  <c r="H494"/>
  <c r="P491"/>
  <c r="O491"/>
  <c r="N491"/>
  <c r="L491"/>
  <c r="K491"/>
  <c r="I491"/>
  <c r="H491"/>
  <c r="P488"/>
  <c r="O488"/>
  <c r="N488"/>
  <c r="L488"/>
  <c r="K488"/>
  <c r="I488"/>
  <c r="H488"/>
  <c r="P485"/>
  <c r="O485"/>
  <c r="N485"/>
  <c r="L485"/>
  <c r="K485"/>
  <c r="I485"/>
  <c r="H485"/>
  <c r="P482"/>
  <c r="O482"/>
  <c r="N482"/>
  <c r="L482"/>
  <c r="K482"/>
  <c r="I482"/>
  <c r="H482"/>
  <c r="P479"/>
  <c r="O479"/>
  <c r="N479"/>
  <c r="L479"/>
  <c r="K479"/>
  <c r="I479"/>
  <c r="H479"/>
  <c r="P476"/>
  <c r="O476"/>
  <c r="N476"/>
  <c r="L476"/>
  <c r="K476"/>
  <c r="I476"/>
  <c r="H476"/>
  <c r="P473"/>
  <c r="O473"/>
  <c r="N473"/>
  <c r="L473"/>
  <c r="K473"/>
  <c r="I473"/>
  <c r="H473"/>
  <c r="P470"/>
  <c r="O470"/>
  <c r="N470"/>
  <c r="L470"/>
  <c r="K470"/>
  <c r="I470"/>
  <c r="H470"/>
  <c r="P467"/>
  <c r="O467"/>
  <c r="N467"/>
  <c r="L467"/>
  <c r="K467"/>
  <c r="I467"/>
  <c r="H467"/>
  <c r="P464"/>
  <c r="O464"/>
  <c r="N464"/>
  <c r="L464"/>
  <c r="K464"/>
  <c r="I464"/>
  <c r="H464"/>
  <c r="P461"/>
  <c r="O461"/>
  <c r="N461"/>
  <c r="L461"/>
  <c r="K461"/>
  <c r="I461"/>
  <c r="H461"/>
  <c r="P458"/>
  <c r="O458"/>
  <c r="N458"/>
  <c r="L458"/>
  <c r="K458"/>
  <c r="I458"/>
  <c r="H458"/>
  <c r="P455"/>
  <c r="O455"/>
  <c r="N455"/>
  <c r="L455"/>
  <c r="K455"/>
  <c r="I455"/>
  <c r="H455"/>
  <c r="P452"/>
  <c r="O452"/>
  <c r="N452"/>
  <c r="L452"/>
  <c r="K452"/>
  <c r="I452"/>
  <c r="H452"/>
  <c r="P449"/>
  <c r="O449"/>
  <c r="N449"/>
  <c r="L449"/>
  <c r="K449"/>
  <c r="I449"/>
  <c r="H449"/>
  <c r="P446"/>
  <c r="O446"/>
  <c r="N446"/>
  <c r="L446"/>
  <c r="K446"/>
  <c r="I446"/>
  <c r="H446"/>
  <c r="P443"/>
  <c r="O443"/>
  <c r="N443"/>
  <c r="L443"/>
  <c r="K443"/>
  <c r="I443"/>
  <c r="H443"/>
  <c r="P440"/>
  <c r="O440"/>
  <c r="N440"/>
  <c r="L440"/>
  <c r="K440"/>
  <c r="I440"/>
  <c r="H440"/>
  <c r="P437"/>
  <c r="O437"/>
  <c r="N437"/>
  <c r="L437"/>
  <c r="K437"/>
  <c r="I437"/>
  <c r="H437"/>
  <c r="P434"/>
  <c r="O434"/>
  <c r="N434"/>
  <c r="L434"/>
  <c r="K434"/>
  <c r="I434"/>
  <c r="H434"/>
  <c r="P431"/>
  <c r="O431"/>
  <c r="N431"/>
  <c r="L431"/>
  <c r="K431"/>
  <c r="I431"/>
  <c r="H431"/>
  <c r="P428"/>
  <c r="O428"/>
  <c r="N428"/>
  <c r="L428"/>
  <c r="K428"/>
  <c r="I428"/>
  <c r="H428"/>
  <c r="P425"/>
  <c r="O425"/>
  <c r="N425"/>
  <c r="L425"/>
  <c r="K425"/>
  <c r="I425"/>
  <c r="H425"/>
  <c r="P422"/>
  <c r="O422"/>
  <c r="N422"/>
  <c r="L422"/>
  <c r="K422"/>
  <c r="I422"/>
  <c r="H422"/>
  <c r="P419"/>
  <c r="O419"/>
  <c r="N419"/>
  <c r="L419"/>
  <c r="K419"/>
  <c r="I419"/>
  <c r="H419"/>
  <c r="P416"/>
  <c r="O416"/>
  <c r="N416"/>
  <c r="L416"/>
  <c r="K416"/>
  <c r="I416"/>
  <c r="H416"/>
  <c r="P413"/>
  <c r="O413"/>
  <c r="N413"/>
  <c r="L413"/>
  <c r="K413"/>
  <c r="I413"/>
  <c r="H413"/>
  <c r="P410"/>
  <c r="O410"/>
  <c r="N410"/>
  <c r="L410"/>
  <c r="K410"/>
  <c r="I410"/>
  <c r="H410"/>
  <c r="P407"/>
  <c r="O407"/>
  <c r="N407"/>
  <c r="L407"/>
  <c r="K407"/>
  <c r="I407"/>
  <c r="H407"/>
  <c r="P404"/>
  <c r="O404"/>
  <c r="N404"/>
  <c r="L404"/>
  <c r="K404"/>
  <c r="I404"/>
  <c r="H404"/>
  <c r="G404"/>
  <c r="P401"/>
  <c r="O401"/>
  <c r="N401"/>
  <c r="L401"/>
  <c r="K401"/>
  <c r="I401"/>
  <c r="H401"/>
  <c r="P398"/>
  <c r="O398"/>
  <c r="N398"/>
  <c r="L398"/>
  <c r="K398"/>
  <c r="I398"/>
  <c r="H398"/>
  <c r="P395"/>
  <c r="O395"/>
  <c r="N395"/>
  <c r="L395"/>
  <c r="K395"/>
  <c r="I395"/>
  <c r="H395"/>
  <c r="G395"/>
  <c r="P392"/>
  <c r="O392"/>
  <c r="N392"/>
  <c r="L392"/>
  <c r="K392"/>
  <c r="I392"/>
  <c r="H392"/>
  <c r="G392"/>
  <c r="P389"/>
  <c r="O389"/>
  <c r="N389"/>
  <c r="L389"/>
  <c r="K389"/>
  <c r="I389"/>
  <c r="H389"/>
  <c r="G389"/>
  <c r="P386"/>
  <c r="O386"/>
  <c r="N386"/>
  <c r="L386"/>
  <c r="K386"/>
  <c r="I386"/>
  <c r="H386"/>
  <c r="G386"/>
  <c r="P383"/>
  <c r="O383"/>
  <c r="N383"/>
  <c r="L383"/>
  <c r="K383"/>
  <c r="I383"/>
  <c r="H383"/>
  <c r="G383"/>
  <c r="P380"/>
  <c r="O380"/>
  <c r="N380"/>
  <c r="L380"/>
  <c r="K380"/>
  <c r="I380"/>
  <c r="H380"/>
  <c r="G380"/>
  <c r="P377"/>
  <c r="O377"/>
  <c r="N377"/>
  <c r="L377"/>
  <c r="K377"/>
  <c r="I377"/>
  <c r="H377"/>
  <c r="G377"/>
  <c r="P374"/>
  <c r="O374"/>
  <c r="N374"/>
  <c r="L374"/>
  <c r="K374"/>
  <c r="I374"/>
  <c r="H374"/>
  <c r="P371"/>
  <c r="O371"/>
  <c r="N371"/>
  <c r="L371"/>
  <c r="K371"/>
  <c r="I371"/>
  <c r="H371"/>
  <c r="P368"/>
  <c r="O368"/>
  <c r="N368"/>
  <c r="L368"/>
  <c r="K368"/>
  <c r="I368"/>
  <c r="H368"/>
  <c r="P365"/>
  <c r="O365"/>
  <c r="N365"/>
  <c r="L365"/>
  <c r="K365"/>
  <c r="I365"/>
  <c r="H365"/>
  <c r="P362"/>
  <c r="O362"/>
  <c r="N362"/>
  <c r="L362"/>
  <c r="K362"/>
  <c r="I362"/>
  <c r="H362"/>
  <c r="P359"/>
  <c r="O359"/>
  <c r="N359"/>
  <c r="L359"/>
  <c r="K359"/>
  <c r="I359"/>
  <c r="H359"/>
  <c r="P356"/>
  <c r="O356"/>
  <c r="N356"/>
  <c r="L356"/>
  <c r="K356"/>
  <c r="I356"/>
  <c r="H356"/>
  <c r="P353"/>
  <c r="O353"/>
  <c r="N353"/>
  <c r="L353"/>
  <c r="K353"/>
  <c r="I353"/>
  <c r="H353"/>
  <c r="P350"/>
  <c r="O350"/>
  <c r="N350"/>
  <c r="L350"/>
  <c r="K350"/>
  <c r="I350"/>
  <c r="H350"/>
  <c r="P347"/>
  <c r="O347"/>
  <c r="N347"/>
  <c r="L347"/>
  <c r="K347"/>
  <c r="I347"/>
  <c r="H347"/>
  <c r="P344"/>
  <c r="O344"/>
  <c r="N344"/>
  <c r="L344"/>
  <c r="K344"/>
  <c r="I344"/>
  <c r="H344"/>
  <c r="P341"/>
  <c r="O341"/>
  <c r="N341"/>
  <c r="L341"/>
  <c r="K341"/>
  <c r="I341"/>
  <c r="H341"/>
  <c r="P338"/>
  <c r="O338"/>
  <c r="N338"/>
  <c r="L338"/>
  <c r="K338"/>
  <c r="I338"/>
  <c r="H338"/>
  <c r="P335"/>
  <c r="O335"/>
  <c r="N335"/>
  <c r="L335"/>
  <c r="K335"/>
  <c r="I335"/>
  <c r="H335"/>
  <c r="P332"/>
  <c r="O332"/>
  <c r="N332"/>
  <c r="L332"/>
  <c r="K332"/>
  <c r="I332"/>
  <c r="H332"/>
  <c r="P329"/>
  <c r="O329"/>
  <c r="N329"/>
  <c r="L329"/>
  <c r="K329"/>
  <c r="I329"/>
  <c r="H329"/>
  <c r="P326"/>
  <c r="O326"/>
  <c r="N326"/>
  <c r="L326"/>
  <c r="K326"/>
  <c r="I326"/>
  <c r="H326"/>
  <c r="P323"/>
  <c r="O323"/>
  <c r="N323"/>
  <c r="L323"/>
  <c r="K323"/>
  <c r="I323"/>
  <c r="H323"/>
  <c r="P320"/>
  <c r="O320"/>
  <c r="N320"/>
  <c r="L320"/>
  <c r="K320"/>
  <c r="I320"/>
  <c r="H320"/>
  <c r="P317"/>
  <c r="O317"/>
  <c r="N317"/>
  <c r="L317"/>
  <c r="K317"/>
  <c r="I317"/>
  <c r="H317"/>
  <c r="P308"/>
  <c r="O308"/>
  <c r="N308"/>
  <c r="L308"/>
  <c r="K308"/>
  <c r="I308"/>
  <c r="H308"/>
  <c r="P305"/>
  <c r="O305"/>
  <c r="N305"/>
  <c r="L305"/>
  <c r="K305"/>
  <c r="I305"/>
  <c r="H305"/>
  <c r="P302"/>
  <c r="O302"/>
  <c r="N302"/>
  <c r="L302"/>
  <c r="K302"/>
  <c r="I302"/>
  <c r="H302"/>
  <c r="P299"/>
  <c r="O299"/>
  <c r="N299"/>
  <c r="L299"/>
  <c r="K299"/>
  <c r="I299"/>
  <c r="H299"/>
  <c r="P296"/>
  <c r="O296"/>
  <c r="N296"/>
  <c r="L296"/>
  <c r="K296"/>
  <c r="I296"/>
  <c r="H296"/>
  <c r="P293"/>
  <c r="O293"/>
  <c r="N293"/>
  <c r="L293"/>
  <c r="K293"/>
  <c r="I293"/>
  <c r="H293"/>
  <c r="P290"/>
  <c r="O290"/>
  <c r="N290"/>
  <c r="L290"/>
  <c r="K290"/>
  <c r="I290"/>
  <c r="H290"/>
  <c r="P287"/>
  <c r="O287"/>
  <c r="N287"/>
  <c r="L287"/>
  <c r="K287"/>
  <c r="I287"/>
  <c r="H287"/>
  <c r="P284"/>
  <c r="O284"/>
  <c r="N284"/>
  <c r="L284"/>
  <c r="K284"/>
  <c r="I284"/>
  <c r="H284"/>
  <c r="P281"/>
  <c r="O281"/>
  <c r="N281"/>
  <c r="L281"/>
  <c r="K281"/>
  <c r="I281"/>
  <c r="H281"/>
  <c r="P278"/>
  <c r="O278"/>
  <c r="N278"/>
  <c r="L278"/>
  <c r="K278"/>
  <c r="I278"/>
  <c r="H278"/>
  <c r="P275"/>
  <c r="O275"/>
  <c r="N275"/>
  <c r="L275"/>
  <c r="K275"/>
  <c r="I275"/>
  <c r="H275"/>
  <c r="P272"/>
  <c r="O272"/>
  <c r="N272"/>
  <c r="L272"/>
  <c r="K272"/>
  <c r="I272"/>
  <c r="H272"/>
  <c r="P269"/>
  <c r="O269"/>
  <c r="N269"/>
  <c r="L269"/>
  <c r="K269"/>
  <c r="I269"/>
  <c r="H269"/>
  <c r="P266"/>
  <c r="O266"/>
  <c r="N266"/>
  <c r="L266"/>
  <c r="K266"/>
  <c r="I266"/>
  <c r="H266"/>
  <c r="P263"/>
  <c r="O263"/>
  <c r="N263"/>
  <c r="L263"/>
  <c r="K263"/>
  <c r="I263"/>
  <c r="H263"/>
  <c r="P260"/>
  <c r="O260"/>
  <c r="N260"/>
  <c r="L260"/>
  <c r="K260"/>
  <c r="I260"/>
  <c r="H260"/>
  <c r="P257"/>
  <c r="O257"/>
  <c r="N257"/>
  <c r="L257"/>
  <c r="K257"/>
  <c r="I257"/>
  <c r="H257"/>
  <c r="P254"/>
  <c r="O254"/>
  <c r="N254"/>
  <c r="L254"/>
  <c r="K254"/>
  <c r="I254"/>
  <c r="H254"/>
  <c r="P251"/>
  <c r="O251"/>
  <c r="N251"/>
  <c r="L251"/>
  <c r="K251"/>
  <c r="I251"/>
  <c r="H251"/>
  <c r="P248"/>
  <c r="O248"/>
  <c r="N248"/>
  <c r="L248"/>
  <c r="K248"/>
  <c r="I248"/>
  <c r="H248"/>
  <c r="P245"/>
  <c r="O245"/>
  <c r="N245"/>
  <c r="L245"/>
  <c r="K245"/>
  <c r="I245"/>
  <c r="H245"/>
  <c r="P242"/>
  <c r="O242"/>
  <c r="N242"/>
  <c r="L242"/>
  <c r="K242"/>
  <c r="I242"/>
  <c r="H242"/>
  <c r="P239"/>
  <c r="O239"/>
  <c r="N239"/>
  <c r="L239"/>
  <c r="K239"/>
  <c r="I239"/>
  <c r="H239"/>
  <c r="P236"/>
  <c r="O236"/>
  <c r="N236"/>
  <c r="L236"/>
  <c r="K236"/>
  <c r="I236"/>
  <c r="H236"/>
  <c r="P233"/>
  <c r="O233"/>
  <c r="N233"/>
  <c r="L233"/>
  <c r="K233"/>
  <c r="I233"/>
  <c r="H233"/>
  <c r="P230"/>
  <c r="O230"/>
  <c r="N230"/>
  <c r="L230"/>
  <c r="K230"/>
  <c r="I230"/>
  <c r="H230"/>
  <c r="P227"/>
  <c r="O227"/>
  <c r="N227"/>
  <c r="L227"/>
  <c r="K227"/>
  <c r="I227"/>
  <c r="H227"/>
  <c r="P224"/>
  <c r="O224"/>
  <c r="N224"/>
  <c r="L224"/>
  <c r="K224"/>
  <c r="I224"/>
  <c r="H224"/>
  <c r="P221"/>
  <c r="O221"/>
  <c r="N221"/>
  <c r="L221"/>
  <c r="K221"/>
  <c r="I221"/>
  <c r="H221"/>
  <c r="P218"/>
  <c r="O218"/>
  <c r="N218"/>
  <c r="L218"/>
  <c r="K218"/>
  <c r="I218"/>
  <c r="H218"/>
  <c r="P215"/>
  <c r="O215"/>
  <c r="N215"/>
  <c r="L215"/>
  <c r="K215"/>
  <c r="I215"/>
  <c r="H215"/>
  <c r="P212"/>
  <c r="O212"/>
  <c r="N212"/>
  <c r="L212"/>
  <c r="K212"/>
  <c r="I212"/>
  <c r="H212"/>
  <c r="P209"/>
  <c r="O209"/>
  <c r="N209"/>
  <c r="L209"/>
  <c r="K209"/>
  <c r="I209"/>
  <c r="H209"/>
  <c r="P206"/>
  <c r="O206"/>
  <c r="N206"/>
  <c r="L206"/>
  <c r="K206"/>
  <c r="I206"/>
  <c r="H206"/>
  <c r="P203"/>
  <c r="O203"/>
  <c r="N203"/>
  <c r="L203"/>
  <c r="K203"/>
  <c r="I203"/>
  <c r="H203"/>
  <c r="P200"/>
  <c r="O200"/>
  <c r="N200"/>
  <c r="L200"/>
  <c r="K200"/>
  <c r="I200"/>
  <c r="H200"/>
  <c r="P197"/>
  <c r="O197"/>
  <c r="N197"/>
  <c r="L197"/>
  <c r="K197"/>
  <c r="I197"/>
  <c r="H197"/>
  <c r="P194"/>
  <c r="O194"/>
  <c r="N194"/>
  <c r="L194"/>
  <c r="K194"/>
  <c r="I194"/>
  <c r="H194"/>
  <c r="P191"/>
  <c r="O191"/>
  <c r="N191"/>
  <c r="L191"/>
  <c r="K191"/>
  <c r="I191"/>
  <c r="H191"/>
  <c r="P188"/>
  <c r="O188"/>
  <c r="N188"/>
  <c r="L188"/>
  <c r="K188"/>
  <c r="I188"/>
  <c r="H188"/>
  <c r="P185"/>
  <c r="O185"/>
  <c r="N185"/>
  <c r="L185"/>
  <c r="K185"/>
  <c r="I185"/>
  <c r="H185"/>
  <c r="P182"/>
  <c r="O182"/>
  <c r="N182"/>
  <c r="L182"/>
  <c r="K182"/>
  <c r="I182"/>
  <c r="H182"/>
  <c r="P179"/>
  <c r="O179"/>
  <c r="N179"/>
  <c r="L179"/>
  <c r="K179"/>
  <c r="I179"/>
  <c r="H179"/>
  <c r="P176"/>
  <c r="O176"/>
  <c r="N176"/>
  <c r="L176"/>
  <c r="K176"/>
  <c r="I176"/>
  <c r="H176"/>
  <c r="P173"/>
  <c r="O173"/>
  <c r="N173"/>
  <c r="L173"/>
  <c r="K173"/>
  <c r="I173"/>
  <c r="H173"/>
  <c r="P170"/>
  <c r="O170"/>
  <c r="N170"/>
  <c r="L170"/>
  <c r="K170"/>
  <c r="I170"/>
  <c r="H170"/>
  <c r="P167"/>
  <c r="O167"/>
  <c r="N167"/>
  <c r="L167"/>
  <c r="K167"/>
  <c r="I167"/>
  <c r="H167"/>
  <c r="P164"/>
  <c r="O164"/>
  <c r="N164"/>
  <c r="L164"/>
  <c r="K164"/>
  <c r="I164"/>
  <c r="H164"/>
  <c r="P161"/>
  <c r="O161"/>
  <c r="N161"/>
  <c r="L161"/>
  <c r="K161"/>
  <c r="I161"/>
  <c r="H161"/>
  <c r="P158"/>
  <c r="O158"/>
  <c r="N158"/>
  <c r="L158"/>
  <c r="K158"/>
  <c r="I158"/>
  <c r="H158"/>
  <c r="P155"/>
  <c r="O155"/>
  <c r="N155"/>
  <c r="L155"/>
  <c r="K155"/>
  <c r="I155"/>
  <c r="H155"/>
  <c r="P152"/>
  <c r="O152"/>
  <c r="N152"/>
  <c r="L152"/>
  <c r="K152"/>
  <c r="I152"/>
  <c r="H152"/>
  <c r="P149"/>
  <c r="O149"/>
  <c r="N149"/>
  <c r="L149"/>
  <c r="K149"/>
  <c r="I149"/>
  <c r="H149"/>
  <c r="P146"/>
  <c r="O146"/>
  <c r="N146"/>
  <c r="L146"/>
  <c r="K146"/>
  <c r="I146"/>
  <c r="H146"/>
  <c r="P143"/>
  <c r="O143"/>
  <c r="N143"/>
  <c r="L143"/>
  <c r="K143"/>
  <c r="I143"/>
  <c r="H143"/>
  <c r="P140"/>
  <c r="O140"/>
  <c r="N140"/>
  <c r="L140"/>
  <c r="K140"/>
  <c r="I140"/>
  <c r="H140"/>
  <c r="P137"/>
  <c r="O137"/>
  <c r="N137"/>
  <c r="L137"/>
  <c r="K137"/>
  <c r="I137"/>
  <c r="H137"/>
  <c r="P134"/>
  <c r="O134"/>
  <c r="N134"/>
  <c r="L134"/>
  <c r="K134"/>
  <c r="I134"/>
  <c r="H134"/>
  <c r="P131"/>
  <c r="O131"/>
  <c r="N131"/>
  <c r="L131"/>
  <c r="K131"/>
  <c r="I131"/>
  <c r="H131"/>
  <c r="P128"/>
  <c r="O128"/>
  <c r="N128"/>
  <c r="L128"/>
  <c r="K128"/>
  <c r="I128"/>
  <c r="H128"/>
  <c r="P125"/>
  <c r="O125"/>
  <c r="N125"/>
  <c r="L125"/>
  <c r="K125"/>
  <c r="I125"/>
  <c r="H125"/>
  <c r="P122"/>
  <c r="O122"/>
  <c r="N122"/>
  <c r="L122"/>
  <c r="K122"/>
  <c r="I122"/>
  <c r="H122"/>
  <c r="P119"/>
  <c r="O119"/>
  <c r="N119"/>
  <c r="L119"/>
  <c r="K119"/>
  <c r="I119"/>
  <c r="H119"/>
  <c r="P116"/>
  <c r="O116"/>
  <c r="N116"/>
  <c r="L116"/>
  <c r="K116"/>
  <c r="I116"/>
  <c r="H116"/>
  <c r="P113"/>
  <c r="O113"/>
  <c r="N113"/>
  <c r="L113"/>
  <c r="K113"/>
  <c r="I113"/>
  <c r="H113"/>
  <c r="P110"/>
  <c r="O110"/>
  <c r="N110"/>
  <c r="L110"/>
  <c r="K110"/>
  <c r="I110"/>
  <c r="H110"/>
  <c r="P107"/>
  <c r="O107"/>
  <c r="N107"/>
  <c r="L107"/>
  <c r="K107"/>
  <c r="I107"/>
  <c r="H107"/>
  <c r="P104"/>
  <c r="O104"/>
  <c r="N104"/>
  <c r="L104"/>
  <c r="K104"/>
  <c r="I104"/>
  <c r="H104"/>
  <c r="P101"/>
  <c r="O101"/>
  <c r="N101"/>
  <c r="L101"/>
  <c r="K101"/>
  <c r="I101"/>
  <c r="H101"/>
  <c r="P98"/>
  <c r="O98"/>
  <c r="N98"/>
  <c r="L98"/>
  <c r="K98"/>
  <c r="I98"/>
  <c r="H98"/>
  <c r="P95"/>
  <c r="O95"/>
  <c r="N95"/>
  <c r="L95"/>
  <c r="K95"/>
  <c r="I95"/>
  <c r="H95"/>
  <c r="P92"/>
  <c r="O92"/>
  <c r="N92"/>
  <c r="L92"/>
  <c r="K92"/>
  <c r="I92"/>
  <c r="H92"/>
  <c r="P89"/>
  <c r="O89"/>
  <c r="N89"/>
  <c r="L89"/>
  <c r="K89"/>
  <c r="I89"/>
  <c r="H89"/>
  <c r="P86"/>
  <c r="O86"/>
  <c r="N86"/>
  <c r="L86"/>
  <c r="K86"/>
  <c r="I86"/>
  <c r="H86"/>
  <c r="P83"/>
  <c r="O83"/>
  <c r="N83"/>
  <c r="L83"/>
  <c r="K83"/>
  <c r="I83"/>
  <c r="H83"/>
  <c r="P80"/>
  <c r="O80"/>
  <c r="N80"/>
  <c r="L80"/>
  <c r="K80"/>
  <c r="I80"/>
  <c r="H80"/>
  <c r="P77"/>
  <c r="O77"/>
  <c r="N77"/>
  <c r="L77"/>
  <c r="K77"/>
  <c r="I77"/>
  <c r="H77"/>
  <c r="P74"/>
  <c r="O74"/>
  <c r="N74"/>
  <c r="L74"/>
  <c r="K74"/>
  <c r="I74"/>
  <c r="H74"/>
  <c r="P71"/>
  <c r="O71"/>
  <c r="N71"/>
  <c r="L71"/>
  <c r="K71"/>
  <c r="I71"/>
  <c r="H71"/>
  <c r="P68"/>
  <c r="O68"/>
  <c r="N68"/>
  <c r="L68"/>
  <c r="K68"/>
  <c r="I68"/>
  <c r="H68"/>
  <c r="P65"/>
  <c r="O65"/>
  <c r="N65"/>
  <c r="L65"/>
  <c r="K65"/>
  <c r="I65"/>
  <c r="H65"/>
  <c r="P62"/>
  <c r="O62"/>
  <c r="N62"/>
  <c r="L62"/>
  <c r="K62"/>
  <c r="I62"/>
  <c r="H62"/>
  <c r="P59"/>
  <c r="O59"/>
  <c r="N59"/>
  <c r="L59"/>
  <c r="K59"/>
  <c r="I59"/>
  <c r="H59"/>
  <c r="P56"/>
  <c r="O56"/>
  <c r="N56"/>
  <c r="L56"/>
  <c r="K56"/>
  <c r="I56"/>
  <c r="H56"/>
  <c r="P53"/>
  <c r="O53"/>
  <c r="N53"/>
  <c r="L53"/>
  <c r="K53"/>
  <c r="I53"/>
  <c r="H53"/>
  <c r="P50"/>
  <c r="O50"/>
  <c r="N50"/>
  <c r="L50"/>
  <c r="K50"/>
  <c r="I50"/>
  <c r="H50"/>
  <c r="P47"/>
  <c r="O47"/>
  <c r="N47"/>
  <c r="L47"/>
  <c r="K47"/>
  <c r="I47"/>
  <c r="H47"/>
  <c r="P44"/>
  <c r="O44"/>
  <c r="N44"/>
  <c r="L44"/>
  <c r="K44"/>
  <c r="I44"/>
  <c r="H44"/>
  <c r="P41"/>
  <c r="O41"/>
  <c r="N41"/>
  <c r="L41"/>
  <c r="K41"/>
  <c r="I41"/>
  <c r="H41"/>
  <c r="P38"/>
  <c r="O38"/>
  <c r="N38"/>
  <c r="L38"/>
  <c r="K38"/>
  <c r="I38"/>
  <c r="H38"/>
  <c r="P35"/>
  <c r="O35"/>
  <c r="N35"/>
  <c r="L35"/>
  <c r="K35"/>
  <c r="I35"/>
  <c r="H35"/>
  <c r="P32"/>
  <c r="O32"/>
  <c r="N32"/>
  <c r="L32"/>
  <c r="K32"/>
  <c r="I32"/>
  <c r="H32"/>
  <c r="P29"/>
  <c r="O29"/>
  <c r="N29"/>
  <c r="L29"/>
  <c r="K29"/>
  <c r="I29"/>
  <c r="H29"/>
  <c r="P26"/>
  <c r="O26"/>
  <c r="N26"/>
  <c r="L26"/>
  <c r="K26"/>
  <c r="I26"/>
  <c r="H26"/>
  <c r="P23"/>
  <c r="O23"/>
  <c r="N23"/>
  <c r="L23"/>
  <c r="K23"/>
  <c r="I23"/>
  <c r="H23"/>
  <c r="P20"/>
  <c r="O20"/>
  <c r="N20"/>
  <c r="L20"/>
  <c r="K20"/>
  <c r="I20"/>
  <c r="H20"/>
  <c r="P17"/>
  <c r="O17"/>
  <c r="N17"/>
  <c r="L17"/>
  <c r="K17"/>
  <c r="I17"/>
  <c r="H17"/>
  <c r="P14"/>
  <c r="O14"/>
  <c r="N14"/>
  <c r="L14"/>
  <c r="K14"/>
  <c r="I14"/>
  <c r="H14"/>
  <c r="M523"/>
  <c r="M522"/>
  <c r="M520"/>
  <c r="M519"/>
  <c r="M517"/>
  <c r="M516"/>
  <c r="M514"/>
  <c r="M513"/>
  <c r="M511"/>
  <c r="M510"/>
  <c r="M508"/>
  <c r="M507"/>
  <c r="M505"/>
  <c r="M504"/>
  <c r="M502"/>
  <c r="M501"/>
  <c r="M499"/>
  <c r="M498"/>
  <c r="M496"/>
  <c r="M497" s="1"/>
  <c r="M495"/>
  <c r="M493"/>
  <c r="M492"/>
  <c r="M490"/>
  <c r="M491" s="1"/>
  <c r="M489"/>
  <c r="M487"/>
  <c r="M486"/>
  <c r="M484"/>
  <c r="M485" s="1"/>
  <c r="M483"/>
  <c r="M481"/>
  <c r="M480"/>
  <c r="M478"/>
  <c r="M479" s="1"/>
  <c r="M477"/>
  <c r="M475"/>
  <c r="M474"/>
  <c r="M472"/>
  <c r="M473" s="1"/>
  <c r="M471"/>
  <c r="M469"/>
  <c r="M468"/>
  <c r="M466"/>
  <c r="M467" s="1"/>
  <c r="M465"/>
  <c r="M463"/>
  <c r="M462"/>
  <c r="M460"/>
  <c r="M461" s="1"/>
  <c r="M459"/>
  <c r="M457"/>
  <c r="M456"/>
  <c r="M454"/>
  <c r="M455" s="1"/>
  <c r="M453"/>
  <c r="M451"/>
  <c r="M450"/>
  <c r="M448"/>
  <c r="M449" s="1"/>
  <c r="M447"/>
  <c r="M445"/>
  <c r="M444"/>
  <c r="M442"/>
  <c r="M443" s="1"/>
  <c r="M441"/>
  <c r="M439"/>
  <c r="M438"/>
  <c r="M436"/>
  <c r="M437" s="1"/>
  <c r="M435"/>
  <c r="M433"/>
  <c r="M432"/>
  <c r="M430"/>
  <c r="M431" s="1"/>
  <c r="M429"/>
  <c r="M427"/>
  <c r="M426"/>
  <c r="M424"/>
  <c r="M425" s="1"/>
  <c r="M423"/>
  <c r="M421"/>
  <c r="M420"/>
  <c r="M418"/>
  <c r="M419" s="1"/>
  <c r="M417"/>
  <c r="M415"/>
  <c r="M414"/>
  <c r="M412"/>
  <c r="M413" s="1"/>
  <c r="M411"/>
  <c r="M409"/>
  <c r="M408"/>
  <c r="M406"/>
  <c r="M405"/>
  <c r="M403"/>
  <c r="M402"/>
  <c r="M400"/>
  <c r="M401" s="1"/>
  <c r="M399"/>
  <c r="M397"/>
  <c r="M396"/>
  <c r="M394"/>
  <c r="M395" s="1"/>
  <c r="M393"/>
  <c r="M391"/>
  <c r="M390"/>
  <c r="M388"/>
  <c r="M389" s="1"/>
  <c r="M387"/>
  <c r="M385"/>
  <c r="M384"/>
  <c r="M382"/>
  <c r="M383" s="1"/>
  <c r="M381"/>
  <c r="M379"/>
  <c r="M378"/>
  <c r="M376"/>
  <c r="M377" s="1"/>
  <c r="M375"/>
  <c r="M373"/>
  <c r="M372"/>
  <c r="M370"/>
  <c r="M371" s="1"/>
  <c r="M369"/>
  <c r="M367"/>
  <c r="M366"/>
  <c r="M364"/>
  <c r="M365" s="1"/>
  <c r="M363"/>
  <c r="M361"/>
  <c r="M360"/>
  <c r="M358"/>
  <c r="M359" s="1"/>
  <c r="M357"/>
  <c r="M355"/>
  <c r="M354"/>
  <c r="M352"/>
  <c r="M353" s="1"/>
  <c r="M351"/>
  <c r="M349"/>
  <c r="M348"/>
  <c r="M346"/>
  <c r="M347" s="1"/>
  <c r="M345"/>
  <c r="M343"/>
  <c r="M342"/>
  <c r="M340"/>
  <c r="M341" s="1"/>
  <c r="M339"/>
  <c r="M337"/>
  <c r="M336"/>
  <c r="M334"/>
  <c r="M335" s="1"/>
  <c r="M333"/>
  <c r="M331"/>
  <c r="M330"/>
  <c r="M328"/>
  <c r="M329" s="1"/>
  <c r="M327"/>
  <c r="M325"/>
  <c r="M324"/>
  <c r="M322"/>
  <c r="M323" s="1"/>
  <c r="M321"/>
  <c r="M319"/>
  <c r="M318"/>
  <c r="M316"/>
  <c r="M317" s="1"/>
  <c r="M315"/>
  <c r="M307"/>
  <c r="M306"/>
  <c r="M304"/>
  <c r="M305" s="1"/>
  <c r="M303"/>
  <c r="M301"/>
  <c r="M300"/>
  <c r="M298"/>
  <c r="M299" s="1"/>
  <c r="M297"/>
  <c r="M295"/>
  <c r="M294"/>
  <c r="M292"/>
  <c r="M293" s="1"/>
  <c r="M291"/>
  <c r="M289"/>
  <c r="M288"/>
  <c r="M286"/>
  <c r="M287" s="1"/>
  <c r="M285"/>
  <c r="M283"/>
  <c r="M282"/>
  <c r="M280"/>
  <c r="M281" s="1"/>
  <c r="M279"/>
  <c r="M277"/>
  <c r="M276"/>
  <c r="M274"/>
  <c r="M275" s="1"/>
  <c r="M273"/>
  <c r="M271"/>
  <c r="M270"/>
  <c r="M268"/>
  <c r="M269" s="1"/>
  <c r="M267"/>
  <c r="M265"/>
  <c r="M264"/>
  <c r="M262"/>
  <c r="M263" s="1"/>
  <c r="M261"/>
  <c r="M259"/>
  <c r="M258"/>
  <c r="M256"/>
  <c r="M257" s="1"/>
  <c r="M255"/>
  <c r="M253"/>
  <c r="M252"/>
  <c r="M250"/>
  <c r="M251" s="1"/>
  <c r="M249"/>
  <c r="M247"/>
  <c r="M246"/>
  <c r="M244"/>
  <c r="M245" s="1"/>
  <c r="M243"/>
  <c r="M241"/>
  <c r="M240"/>
  <c r="M238"/>
  <c r="M239" s="1"/>
  <c r="M237"/>
  <c r="M235"/>
  <c r="M234"/>
  <c r="M232"/>
  <c r="M233" s="1"/>
  <c r="M231"/>
  <c r="M229"/>
  <c r="M228"/>
  <c r="M226"/>
  <c r="M227" s="1"/>
  <c r="M225"/>
  <c r="M223"/>
  <c r="M222"/>
  <c r="M220"/>
  <c r="M221" s="1"/>
  <c r="M219"/>
  <c r="M217"/>
  <c r="M216"/>
  <c r="M214"/>
  <c r="M215" s="1"/>
  <c r="M213"/>
  <c r="M211"/>
  <c r="M210"/>
  <c r="M208"/>
  <c r="M209" s="1"/>
  <c r="M207"/>
  <c r="M205"/>
  <c r="M204"/>
  <c r="M202"/>
  <c r="M203" s="1"/>
  <c r="M201"/>
  <c r="M199"/>
  <c r="M198"/>
  <c r="M196"/>
  <c r="M197" s="1"/>
  <c r="M195"/>
  <c r="M193"/>
  <c r="M192"/>
  <c r="M190"/>
  <c r="M191" s="1"/>
  <c r="M189"/>
  <c r="M187"/>
  <c r="M186"/>
  <c r="M184"/>
  <c r="M185" s="1"/>
  <c r="M183"/>
  <c r="M181"/>
  <c r="M180"/>
  <c r="M178"/>
  <c r="M179" s="1"/>
  <c r="M177"/>
  <c r="M175"/>
  <c r="M174"/>
  <c r="M172"/>
  <c r="M173" s="1"/>
  <c r="M171"/>
  <c r="M169"/>
  <c r="M168"/>
  <c r="M166"/>
  <c r="M167" s="1"/>
  <c r="M165"/>
  <c r="M163"/>
  <c r="M162"/>
  <c r="M160"/>
  <c r="M161" s="1"/>
  <c r="M159"/>
  <c r="M157"/>
  <c r="M156"/>
  <c r="M154"/>
  <c r="M155" s="1"/>
  <c r="M153"/>
  <c r="M151"/>
  <c r="M150"/>
  <c r="M148"/>
  <c r="M149" s="1"/>
  <c r="M147"/>
  <c r="M145"/>
  <c r="M144"/>
  <c r="M142"/>
  <c r="M143" s="1"/>
  <c r="M141"/>
  <c r="M139"/>
  <c r="M138"/>
  <c r="M136"/>
  <c r="M135"/>
  <c r="M133"/>
  <c r="M132"/>
  <c r="M130"/>
  <c r="M129"/>
  <c r="M127"/>
  <c r="M126"/>
  <c r="M124"/>
  <c r="M123"/>
  <c r="M121"/>
  <c r="M120"/>
  <c r="M118"/>
  <c r="M117"/>
  <c r="M115"/>
  <c r="M114"/>
  <c r="M112"/>
  <c r="M113" s="1"/>
  <c r="M111"/>
  <c r="M109"/>
  <c r="M108"/>
  <c r="M106"/>
  <c r="M105"/>
  <c r="M103"/>
  <c r="M102"/>
  <c r="M100"/>
  <c r="M99"/>
  <c r="M97"/>
  <c r="M96"/>
  <c r="M94"/>
  <c r="M95" s="1"/>
  <c r="M93"/>
  <c r="M91"/>
  <c r="M90"/>
  <c r="M88"/>
  <c r="M89" s="1"/>
  <c r="M87"/>
  <c r="M85"/>
  <c r="M84"/>
  <c r="M82"/>
  <c r="M81"/>
  <c r="M79"/>
  <c r="M78"/>
  <c r="M76"/>
  <c r="M77" s="1"/>
  <c r="M75"/>
  <c r="M73"/>
  <c r="M72"/>
  <c r="M70"/>
  <c r="M69"/>
  <c r="M67"/>
  <c r="M66"/>
  <c r="M64"/>
  <c r="M63"/>
  <c r="M61"/>
  <c r="M60"/>
  <c r="M58"/>
  <c r="M57"/>
  <c r="M55"/>
  <c r="M54"/>
  <c r="M52"/>
  <c r="M51"/>
  <c r="M49"/>
  <c r="M48"/>
  <c r="M46"/>
  <c r="M45"/>
  <c r="M43"/>
  <c r="M42"/>
  <c r="M40"/>
  <c r="M39"/>
  <c r="M37"/>
  <c r="M36"/>
  <c r="M34"/>
  <c r="M35" s="1"/>
  <c r="M33"/>
  <c r="M31"/>
  <c r="M30"/>
  <c r="M28"/>
  <c r="M27"/>
  <c r="M25"/>
  <c r="M24"/>
  <c r="M22"/>
  <c r="M21"/>
  <c r="M19"/>
  <c r="M18"/>
  <c r="M16"/>
  <c r="M17" s="1"/>
  <c r="M15"/>
  <c r="M13"/>
  <c r="M12"/>
  <c r="M10"/>
  <c r="J523"/>
  <c r="J522"/>
  <c r="J520"/>
  <c r="J519"/>
  <c r="J517"/>
  <c r="J516"/>
  <c r="J514"/>
  <c r="J513"/>
  <c r="J511"/>
  <c r="J510"/>
  <c r="J508"/>
  <c r="J507"/>
  <c r="J505"/>
  <c r="J504"/>
  <c r="J502"/>
  <c r="J501"/>
  <c r="J499"/>
  <c r="J498"/>
  <c r="J496"/>
  <c r="J495"/>
  <c r="J493"/>
  <c r="J492"/>
  <c r="J490"/>
  <c r="J489"/>
  <c r="J487"/>
  <c r="J486"/>
  <c r="J484"/>
  <c r="J483"/>
  <c r="J481"/>
  <c r="J480"/>
  <c r="J478"/>
  <c r="J477"/>
  <c r="J475"/>
  <c r="J474"/>
  <c r="J472"/>
  <c r="J471"/>
  <c r="J469"/>
  <c r="J468"/>
  <c r="J466"/>
  <c r="J465"/>
  <c r="J463"/>
  <c r="J462"/>
  <c r="J460"/>
  <c r="J459"/>
  <c r="J457"/>
  <c r="J456"/>
  <c r="J454"/>
  <c r="J453"/>
  <c r="J451"/>
  <c r="J450"/>
  <c r="J448"/>
  <c r="J447"/>
  <c r="J445"/>
  <c r="J444"/>
  <c r="J442"/>
  <c r="J441"/>
  <c r="J439"/>
  <c r="J438"/>
  <c r="J436"/>
  <c r="J435"/>
  <c r="J433"/>
  <c r="J432"/>
  <c r="J430"/>
  <c r="J429"/>
  <c r="J427"/>
  <c r="J426"/>
  <c r="J424"/>
  <c r="J423"/>
  <c r="J421"/>
  <c r="J420"/>
  <c r="J418"/>
  <c r="J417"/>
  <c r="J415"/>
  <c r="J414"/>
  <c r="J412"/>
  <c r="J411"/>
  <c r="J409"/>
  <c r="J408"/>
  <c r="J406"/>
  <c r="J405"/>
  <c r="J403"/>
  <c r="J402"/>
  <c r="J400"/>
  <c r="J399"/>
  <c r="J397"/>
  <c r="J396"/>
  <c r="J394"/>
  <c r="J393"/>
  <c r="J391"/>
  <c r="J390"/>
  <c r="J388"/>
  <c r="J387"/>
  <c r="J385"/>
  <c r="J384"/>
  <c r="J382"/>
  <c r="J381"/>
  <c r="J379"/>
  <c r="J378"/>
  <c r="J376"/>
  <c r="J375"/>
  <c r="J373"/>
  <c r="J372"/>
  <c r="J370"/>
  <c r="J369"/>
  <c r="J367"/>
  <c r="J366"/>
  <c r="J364"/>
  <c r="J363"/>
  <c r="J361"/>
  <c r="J360"/>
  <c r="J358"/>
  <c r="J357"/>
  <c r="J355"/>
  <c r="J354"/>
  <c r="J352"/>
  <c r="J351"/>
  <c r="J349"/>
  <c r="J348"/>
  <c r="J346"/>
  <c r="J345"/>
  <c r="J343"/>
  <c r="J342"/>
  <c r="J340"/>
  <c r="J339"/>
  <c r="J337"/>
  <c r="J336"/>
  <c r="J334"/>
  <c r="J333"/>
  <c r="J331"/>
  <c r="J330"/>
  <c r="J328"/>
  <c r="J327"/>
  <c r="J325"/>
  <c r="J324"/>
  <c r="J322"/>
  <c r="J321"/>
  <c r="J319"/>
  <c r="J318"/>
  <c r="J316"/>
  <c r="J315"/>
  <c r="J307"/>
  <c r="J306"/>
  <c r="J304"/>
  <c r="J303"/>
  <c r="J301"/>
  <c r="J300"/>
  <c r="J298"/>
  <c r="J297"/>
  <c r="J295"/>
  <c r="J294"/>
  <c r="J292"/>
  <c r="J291"/>
  <c r="J289"/>
  <c r="J288"/>
  <c r="J286"/>
  <c r="J285"/>
  <c r="J283"/>
  <c r="J282"/>
  <c r="J280"/>
  <c r="J279"/>
  <c r="J277"/>
  <c r="J276"/>
  <c r="J274"/>
  <c r="J273"/>
  <c r="J271"/>
  <c r="J270"/>
  <c r="J268"/>
  <c r="J267"/>
  <c r="J265"/>
  <c r="J264"/>
  <c r="J262"/>
  <c r="J261"/>
  <c r="J259"/>
  <c r="J258"/>
  <c r="J256"/>
  <c r="J255"/>
  <c r="J253"/>
  <c r="J252"/>
  <c r="J250"/>
  <c r="J249"/>
  <c r="J247"/>
  <c r="J246"/>
  <c r="J244"/>
  <c r="J243"/>
  <c r="J241"/>
  <c r="J240"/>
  <c r="J238"/>
  <c r="J237"/>
  <c r="J235"/>
  <c r="J234"/>
  <c r="J232"/>
  <c r="J231"/>
  <c r="J229"/>
  <c r="J228"/>
  <c r="J226"/>
  <c r="J225"/>
  <c r="J223"/>
  <c r="J222"/>
  <c r="J220"/>
  <c r="J219"/>
  <c r="J217"/>
  <c r="J216"/>
  <c r="J214"/>
  <c r="J213"/>
  <c r="J211"/>
  <c r="J210"/>
  <c r="J208"/>
  <c r="J207"/>
  <c r="J205"/>
  <c r="J204"/>
  <c r="J202"/>
  <c r="J201"/>
  <c r="J199"/>
  <c r="J198"/>
  <c r="J196"/>
  <c r="J195"/>
  <c r="J193"/>
  <c r="J192"/>
  <c r="J190"/>
  <c r="J189"/>
  <c r="J187"/>
  <c r="J186"/>
  <c r="J184"/>
  <c r="J183"/>
  <c r="J181"/>
  <c r="J180"/>
  <c r="J178"/>
  <c r="J177"/>
  <c r="J175"/>
  <c r="J174"/>
  <c r="J172"/>
  <c r="J171"/>
  <c r="J169"/>
  <c r="J168"/>
  <c r="J166"/>
  <c r="J165"/>
  <c r="J163"/>
  <c r="J162"/>
  <c r="J160"/>
  <c r="J159"/>
  <c r="J157"/>
  <c r="J156"/>
  <c r="J154"/>
  <c r="J153"/>
  <c r="J151"/>
  <c r="J150"/>
  <c r="J148"/>
  <c r="J147"/>
  <c r="J145"/>
  <c r="J144"/>
  <c r="J142"/>
  <c r="J141"/>
  <c r="J139"/>
  <c r="J138"/>
  <c r="J136"/>
  <c r="J135"/>
  <c r="J133"/>
  <c r="J132"/>
  <c r="J130"/>
  <c r="J129"/>
  <c r="J127"/>
  <c r="J126"/>
  <c r="J124"/>
  <c r="J123"/>
  <c r="J121"/>
  <c r="J120"/>
  <c r="J118"/>
  <c r="J117"/>
  <c r="J115"/>
  <c r="J114"/>
  <c r="J112"/>
  <c r="J111"/>
  <c r="J109"/>
  <c r="J108"/>
  <c r="J106"/>
  <c r="J105"/>
  <c r="J103"/>
  <c r="J102"/>
  <c r="J100"/>
  <c r="J99"/>
  <c r="J97"/>
  <c r="J96"/>
  <c r="J94"/>
  <c r="J93"/>
  <c r="J91"/>
  <c r="J90"/>
  <c r="J88"/>
  <c r="J87"/>
  <c r="J85"/>
  <c r="J84"/>
  <c r="J82"/>
  <c r="J81"/>
  <c r="J79"/>
  <c r="J78"/>
  <c r="J76"/>
  <c r="J75"/>
  <c r="J73"/>
  <c r="J72"/>
  <c r="J70"/>
  <c r="J69"/>
  <c r="J67"/>
  <c r="J66"/>
  <c r="J64"/>
  <c r="J63"/>
  <c r="J61"/>
  <c r="J60"/>
  <c r="J58"/>
  <c r="J57"/>
  <c r="J55"/>
  <c r="J54"/>
  <c r="J52"/>
  <c r="J51"/>
  <c r="J49"/>
  <c r="J48"/>
  <c r="J46"/>
  <c r="J45"/>
  <c r="J43"/>
  <c r="J42"/>
  <c r="J40"/>
  <c r="J39"/>
  <c r="J37"/>
  <c r="J36"/>
  <c r="J34"/>
  <c r="J33"/>
  <c r="J31"/>
  <c r="J30"/>
  <c r="J28"/>
  <c r="J27"/>
  <c r="J25"/>
  <c r="J24"/>
  <c r="J22"/>
  <c r="J21"/>
  <c r="J19"/>
  <c r="J18"/>
  <c r="J16"/>
  <c r="J15"/>
  <c r="J13"/>
  <c r="J12"/>
  <c r="J10"/>
  <c r="G523"/>
  <c r="G522"/>
  <c r="G520"/>
  <c r="G519"/>
  <c r="G517"/>
  <c r="G516"/>
  <c r="G514"/>
  <c r="G513"/>
  <c r="G511"/>
  <c r="G510"/>
  <c r="G508"/>
  <c r="G507"/>
  <c r="G505"/>
  <c r="G504"/>
  <c r="G502"/>
  <c r="G501"/>
  <c r="G499"/>
  <c r="G498"/>
  <c r="G496"/>
  <c r="G495"/>
  <c r="G493"/>
  <c r="G492"/>
  <c r="G490"/>
  <c r="G491" s="1"/>
  <c r="G487"/>
  <c r="G486"/>
  <c r="G484"/>
  <c r="G483"/>
  <c r="G481"/>
  <c r="G480"/>
  <c r="G478"/>
  <c r="G477"/>
  <c r="G475"/>
  <c r="G474"/>
  <c r="G472"/>
  <c r="G471"/>
  <c r="G469"/>
  <c r="G468"/>
  <c r="G466"/>
  <c r="G465"/>
  <c r="G463"/>
  <c r="G462"/>
  <c r="G460"/>
  <c r="G459"/>
  <c r="G457"/>
  <c r="G456"/>
  <c r="G454"/>
  <c r="G453"/>
  <c r="G451"/>
  <c r="G452" s="1"/>
  <c r="G450"/>
  <c r="G448"/>
  <c r="G447"/>
  <c r="G445"/>
  <c r="G444"/>
  <c r="G442"/>
  <c r="G441"/>
  <c r="G439"/>
  <c r="G440" s="1"/>
  <c r="G438"/>
  <c r="G436"/>
  <c r="G435"/>
  <c r="G433"/>
  <c r="G434" s="1"/>
  <c r="G432"/>
  <c r="G430"/>
  <c r="G431" s="1"/>
  <c r="G427"/>
  <c r="G426"/>
  <c r="G424"/>
  <c r="G423"/>
  <c r="G421"/>
  <c r="G420"/>
  <c r="G418"/>
  <c r="G419" s="1"/>
  <c r="G415"/>
  <c r="G414"/>
  <c r="G412"/>
  <c r="G411"/>
  <c r="G409"/>
  <c r="G408"/>
  <c r="G406"/>
  <c r="G405"/>
  <c r="G400"/>
  <c r="G399"/>
  <c r="G397"/>
  <c r="G398" s="1"/>
  <c r="G396"/>
  <c r="G370"/>
  <c r="G369"/>
  <c r="G367"/>
  <c r="G368" s="1"/>
  <c r="G366"/>
  <c r="G364"/>
  <c r="G365" s="1"/>
  <c r="G361"/>
  <c r="G360"/>
  <c r="G358"/>
  <c r="G357"/>
  <c r="G355"/>
  <c r="G354"/>
  <c r="G352"/>
  <c r="G351"/>
  <c r="G349"/>
  <c r="G348"/>
  <c r="G346"/>
  <c r="G345"/>
  <c r="G343"/>
  <c r="G342"/>
  <c r="G340"/>
  <c r="G339"/>
  <c r="G337"/>
  <c r="G336"/>
  <c r="G334"/>
  <c r="G333"/>
  <c r="G331"/>
  <c r="G330"/>
  <c r="G328"/>
  <c r="G327"/>
  <c r="G325"/>
  <c r="G324"/>
  <c r="G322"/>
  <c r="G321"/>
  <c r="G319"/>
  <c r="G318"/>
  <c r="G316"/>
  <c r="G315"/>
  <c r="G307"/>
  <c r="G304"/>
  <c r="G301"/>
  <c r="G302" s="1"/>
  <c r="G298"/>
  <c r="G299" s="1"/>
  <c r="G295"/>
  <c r="G294"/>
  <c r="G292"/>
  <c r="G291"/>
  <c r="G289"/>
  <c r="G288"/>
  <c r="G286"/>
  <c r="G285"/>
  <c r="G283"/>
  <c r="G282"/>
  <c r="G280"/>
  <c r="G279"/>
  <c r="G277"/>
  <c r="G276"/>
  <c r="G274"/>
  <c r="G273"/>
  <c r="G271"/>
  <c r="G270"/>
  <c r="G268"/>
  <c r="G267"/>
  <c r="G265"/>
  <c r="G264"/>
  <c r="G262"/>
  <c r="G261"/>
  <c r="G259"/>
  <c r="G258"/>
  <c r="G256"/>
  <c r="G255"/>
  <c r="G253"/>
  <c r="G252"/>
  <c r="G250"/>
  <c r="G249"/>
  <c r="G247"/>
  <c r="G246"/>
  <c r="G244"/>
  <c r="G243"/>
  <c r="G241"/>
  <c r="G240"/>
  <c r="G238"/>
  <c r="G237"/>
  <c r="G235"/>
  <c r="G234"/>
  <c r="G232"/>
  <c r="G231"/>
  <c r="G229"/>
  <c r="G228"/>
  <c r="G226"/>
  <c r="G225"/>
  <c r="G223"/>
  <c r="G222"/>
  <c r="G220"/>
  <c r="G219"/>
  <c r="G217"/>
  <c r="G216"/>
  <c r="G214"/>
  <c r="G213"/>
  <c r="G211"/>
  <c r="G210"/>
  <c r="G208"/>
  <c r="G209" s="1"/>
  <c r="G207"/>
  <c r="G205"/>
  <c r="G204"/>
  <c r="G202"/>
  <c r="G203" s="1"/>
  <c r="G201"/>
  <c r="G199"/>
  <c r="G200" s="1"/>
  <c r="G193"/>
  <c r="G192"/>
  <c r="G196"/>
  <c r="G197" s="1"/>
  <c r="G190"/>
  <c r="G189"/>
  <c r="G187"/>
  <c r="G186"/>
  <c r="G184"/>
  <c r="G183"/>
  <c r="G181"/>
  <c r="G180"/>
  <c r="G178"/>
  <c r="G177"/>
  <c r="G175"/>
  <c r="G176" s="1"/>
  <c r="G174"/>
  <c r="G172"/>
  <c r="G171"/>
  <c r="G169"/>
  <c r="G170" s="1"/>
  <c r="G168"/>
  <c r="G166"/>
  <c r="G165"/>
  <c r="G163"/>
  <c r="G162"/>
  <c r="G160"/>
  <c r="G159"/>
  <c r="G157"/>
  <c r="G158" s="1"/>
  <c r="G156"/>
  <c r="G154"/>
  <c r="G153"/>
  <c r="G151"/>
  <c r="G152" s="1"/>
  <c r="G150"/>
  <c r="G148"/>
  <c r="G147"/>
  <c r="G145"/>
  <c r="G146" s="1"/>
  <c r="G144"/>
  <c r="G142"/>
  <c r="G141"/>
  <c r="G139"/>
  <c r="G140" s="1"/>
  <c r="G138"/>
  <c r="G136"/>
  <c r="G135"/>
  <c r="G133"/>
  <c r="G134" s="1"/>
  <c r="G132"/>
  <c r="G130"/>
  <c r="G129"/>
  <c r="G127"/>
  <c r="G128" s="1"/>
  <c r="G126"/>
  <c r="G124"/>
  <c r="G123"/>
  <c r="G121"/>
  <c r="G122" s="1"/>
  <c r="G120"/>
  <c r="G115"/>
  <c r="G116" s="1"/>
  <c r="G118"/>
  <c r="G117"/>
  <c r="G112"/>
  <c r="G111"/>
  <c r="G109"/>
  <c r="G108"/>
  <c r="G106"/>
  <c r="G105"/>
  <c r="G103"/>
  <c r="G102"/>
  <c r="G100"/>
  <c r="G99"/>
  <c r="G97"/>
  <c r="G96"/>
  <c r="G94"/>
  <c r="G93"/>
  <c r="G91"/>
  <c r="G90"/>
  <c r="G88"/>
  <c r="G89" s="1"/>
  <c r="G82"/>
  <c r="G81"/>
  <c r="G79"/>
  <c r="G80" s="1"/>
  <c r="G78"/>
  <c r="G76"/>
  <c r="G75"/>
  <c r="G73"/>
  <c r="G74" s="1"/>
  <c r="G72"/>
  <c r="G70"/>
  <c r="G69"/>
  <c r="G67"/>
  <c r="G66"/>
  <c r="G64"/>
  <c r="G63"/>
  <c r="G61"/>
  <c r="G62" s="1"/>
  <c r="G60"/>
  <c r="G58"/>
  <c r="G57"/>
  <c r="G55"/>
  <c r="G54"/>
  <c r="G52"/>
  <c r="G51"/>
  <c r="G49"/>
  <c r="G50" s="1"/>
  <c r="G48"/>
  <c r="G46"/>
  <c r="G45"/>
  <c r="G43"/>
  <c r="G42"/>
  <c r="G40"/>
  <c r="G39"/>
  <c r="G37"/>
  <c r="G38" s="1"/>
  <c r="G36"/>
  <c r="G34"/>
  <c r="G33"/>
  <c r="G31"/>
  <c r="G32" s="1"/>
  <c r="G30"/>
  <c r="G28"/>
  <c r="G27"/>
  <c r="G25"/>
  <c r="G24"/>
  <c r="G22"/>
  <c r="G21"/>
  <c r="G19"/>
  <c r="G18"/>
  <c r="G16"/>
  <c r="G15"/>
  <c r="G13"/>
  <c r="G14" s="1"/>
  <c r="G12"/>
  <c r="G10"/>
  <c r="M503" l="1"/>
  <c r="G407"/>
  <c r="G413"/>
  <c r="G446"/>
  <c r="G20"/>
  <c r="G26"/>
  <c r="G44"/>
  <c r="G56"/>
  <c r="G68"/>
  <c r="G164"/>
  <c r="G182"/>
  <c r="G188"/>
  <c r="G215"/>
  <c r="G221"/>
  <c r="M23"/>
  <c r="M29"/>
  <c r="M47"/>
  <c r="M119"/>
  <c r="M125"/>
  <c r="M137"/>
  <c r="M407"/>
  <c r="G227"/>
  <c r="M509"/>
  <c r="G17"/>
  <c r="G23"/>
  <c r="G29"/>
  <c r="G35"/>
  <c r="G41"/>
  <c r="G47"/>
  <c r="G53"/>
  <c r="G59"/>
  <c r="G65"/>
  <c r="G71"/>
  <c r="G77"/>
  <c r="G83"/>
  <c r="G125"/>
  <c r="G131"/>
  <c r="G137"/>
  <c r="G143"/>
  <c r="G149"/>
  <c r="G155"/>
  <c r="G167"/>
  <c r="G173"/>
  <c r="G179"/>
  <c r="G185"/>
  <c r="G191"/>
  <c r="G206"/>
  <c r="G212"/>
  <c r="G218"/>
  <c r="G224"/>
  <c r="G230"/>
  <c r="G236"/>
  <c r="G242"/>
  <c r="G248"/>
  <c r="M14"/>
  <c r="M26"/>
  <c r="M38"/>
  <c r="M50"/>
  <c r="M62"/>
  <c r="M74"/>
  <c r="M80"/>
  <c r="M86"/>
  <c r="M92"/>
  <c r="M98"/>
  <c r="M110"/>
  <c r="M116"/>
  <c r="M122"/>
  <c r="M128"/>
  <c r="M134"/>
  <c r="M140"/>
  <c r="M146"/>
  <c r="M152"/>
  <c r="M158"/>
  <c r="M164"/>
  <c r="M170"/>
  <c r="M176"/>
  <c r="M182"/>
  <c r="M188"/>
  <c r="M194"/>
  <c r="M200"/>
  <c r="M206"/>
  <c r="M212"/>
  <c r="M218"/>
  <c r="M224"/>
  <c r="M230"/>
  <c r="M236"/>
  <c r="M242"/>
  <c r="M248"/>
  <c r="M254"/>
  <c r="M260"/>
  <c r="M266"/>
  <c r="M272"/>
  <c r="M278"/>
  <c r="M284"/>
  <c r="M290"/>
  <c r="M296"/>
  <c r="M302"/>
  <c r="M308"/>
  <c r="M320"/>
  <c r="M326"/>
  <c r="M332"/>
  <c r="M338"/>
  <c r="M344"/>
  <c r="M350"/>
  <c r="M356"/>
  <c r="M362"/>
  <c r="M368"/>
  <c r="M374"/>
  <c r="M380"/>
  <c r="M386"/>
  <c r="M392"/>
  <c r="M398"/>
  <c r="M404"/>
  <c r="M410"/>
  <c r="M416"/>
  <c r="M422"/>
  <c r="M428"/>
  <c r="M434"/>
  <c r="M440"/>
  <c r="M446"/>
  <c r="M452"/>
  <c r="M458"/>
  <c r="M464"/>
  <c r="M470"/>
  <c r="M476"/>
  <c r="M482"/>
  <c r="M488"/>
  <c r="M494"/>
  <c r="M500"/>
  <c r="M506"/>
  <c r="M512"/>
  <c r="M518"/>
  <c r="M524"/>
  <c r="G458"/>
  <c r="G464"/>
  <c r="G470"/>
  <c r="G476"/>
  <c r="G482"/>
  <c r="G488"/>
  <c r="J17"/>
  <c r="G233"/>
  <c r="J23"/>
  <c r="G245"/>
  <c r="J29"/>
  <c r="J35"/>
  <c r="J41"/>
  <c r="J47"/>
  <c r="J53"/>
  <c r="J59"/>
  <c r="J65"/>
  <c r="J71"/>
  <c r="J77"/>
  <c r="J83"/>
  <c r="J89"/>
  <c r="G239"/>
  <c r="J98"/>
  <c r="J104"/>
  <c r="J110"/>
  <c r="J95"/>
  <c r="J101"/>
  <c r="J107"/>
  <c r="J113"/>
  <c r="J119"/>
  <c r="J125"/>
  <c r="J131"/>
  <c r="J137"/>
  <c r="J143"/>
  <c r="J149"/>
  <c r="J155"/>
  <c r="J161"/>
  <c r="J167"/>
  <c r="J173"/>
  <c r="J179"/>
  <c r="J185"/>
  <c r="J191"/>
  <c r="J197"/>
  <c r="J203"/>
  <c r="J209"/>
  <c r="J215"/>
  <c r="G251"/>
  <c r="M515"/>
  <c r="J116"/>
  <c r="J122"/>
  <c r="J128"/>
  <c r="J134"/>
  <c r="J140"/>
  <c r="J146"/>
  <c r="J152"/>
  <c r="J158"/>
  <c r="J164"/>
  <c r="J170"/>
  <c r="J176"/>
  <c r="J182"/>
  <c r="J188"/>
  <c r="J194"/>
  <c r="J200"/>
  <c r="J206"/>
  <c r="J212"/>
  <c r="J218"/>
  <c r="J224"/>
  <c r="J230"/>
  <c r="J236"/>
  <c r="J242"/>
  <c r="J248"/>
  <c r="J254"/>
  <c r="J260"/>
  <c r="J266"/>
  <c r="G161"/>
  <c r="G254"/>
  <c r="J221"/>
  <c r="J227"/>
  <c r="J233"/>
  <c r="J239"/>
  <c r="J245"/>
  <c r="J251"/>
  <c r="J257"/>
  <c r="J263"/>
  <c r="J269"/>
  <c r="J275"/>
  <c r="J281"/>
  <c r="J287"/>
  <c r="J293"/>
  <c r="J299"/>
  <c r="J305"/>
  <c r="J317"/>
  <c r="J323"/>
  <c r="J329"/>
  <c r="J335"/>
  <c r="J341"/>
  <c r="J347"/>
  <c r="J353"/>
  <c r="J359"/>
  <c r="J365"/>
  <c r="J371"/>
  <c r="J377"/>
  <c r="J383"/>
  <c r="J389"/>
  <c r="J395"/>
  <c r="J401"/>
  <c r="J407"/>
  <c r="M521"/>
  <c r="J272"/>
  <c r="J278"/>
  <c r="J284"/>
  <c r="J290"/>
  <c r="J296"/>
  <c r="J302"/>
  <c r="J308"/>
  <c r="J320"/>
  <c r="J326"/>
  <c r="J332"/>
  <c r="J338"/>
  <c r="J344"/>
  <c r="J350"/>
  <c r="J356"/>
  <c r="J362"/>
  <c r="J368"/>
  <c r="J374"/>
  <c r="J380"/>
  <c r="J386"/>
  <c r="J392"/>
  <c r="J398"/>
  <c r="J404"/>
  <c r="G260"/>
  <c r="G266"/>
  <c r="G272"/>
  <c r="G278"/>
  <c r="G284"/>
  <c r="G290"/>
  <c r="G296"/>
  <c r="J413"/>
  <c r="J419"/>
  <c r="J425"/>
  <c r="J431"/>
  <c r="J437"/>
  <c r="J443"/>
  <c r="J449"/>
  <c r="J455"/>
  <c r="J461"/>
  <c r="J467"/>
  <c r="J473"/>
  <c r="J479"/>
  <c r="J485"/>
  <c r="J491"/>
  <c r="J497"/>
  <c r="J503"/>
  <c r="J509"/>
  <c r="J515"/>
  <c r="G257"/>
  <c r="J410"/>
  <c r="J416"/>
  <c r="J422"/>
  <c r="J428"/>
  <c r="J434"/>
  <c r="J440"/>
  <c r="J446"/>
  <c r="J452"/>
  <c r="J458"/>
  <c r="J464"/>
  <c r="J470"/>
  <c r="J476"/>
  <c r="J482"/>
  <c r="J488"/>
  <c r="J494"/>
  <c r="J500"/>
  <c r="J506"/>
  <c r="J512"/>
  <c r="J518"/>
  <c r="G320"/>
  <c r="G326"/>
  <c r="G332"/>
  <c r="G338"/>
  <c r="G344"/>
  <c r="G350"/>
  <c r="G356"/>
  <c r="G362"/>
  <c r="G422"/>
  <c r="G428"/>
  <c r="G497"/>
  <c r="G503"/>
  <c r="G509"/>
  <c r="G515"/>
  <c r="G521"/>
  <c r="G92"/>
  <c r="G98"/>
  <c r="G104"/>
  <c r="G110"/>
  <c r="G119"/>
  <c r="G194"/>
  <c r="J521"/>
  <c r="G263"/>
  <c r="G269"/>
  <c r="G275"/>
  <c r="G281"/>
  <c r="G287"/>
  <c r="G293"/>
  <c r="G317"/>
  <c r="G323"/>
  <c r="G329"/>
  <c r="G335"/>
  <c r="G341"/>
  <c r="G347"/>
  <c r="G353"/>
  <c r="G359"/>
  <c r="G425"/>
  <c r="G494"/>
  <c r="G500"/>
  <c r="G506"/>
  <c r="G512"/>
  <c r="G518"/>
  <c r="G524"/>
  <c r="M41"/>
  <c r="M53"/>
  <c r="M59"/>
  <c r="M65"/>
  <c r="M71"/>
  <c r="M83"/>
  <c r="M101"/>
  <c r="M107"/>
  <c r="M131"/>
  <c r="G95"/>
  <c r="G101"/>
  <c r="G107"/>
  <c r="G113"/>
  <c r="G371"/>
  <c r="G401"/>
  <c r="G410"/>
  <c r="G416"/>
  <c r="G437"/>
  <c r="G443"/>
  <c r="G449"/>
  <c r="G455"/>
  <c r="G461"/>
  <c r="G467"/>
  <c r="G473"/>
  <c r="G479"/>
  <c r="G485"/>
  <c r="J14"/>
  <c r="J20"/>
  <c r="J26"/>
  <c r="J32"/>
  <c r="J38"/>
  <c r="J44"/>
  <c r="J50"/>
  <c r="J56"/>
  <c r="J62"/>
  <c r="J68"/>
  <c r="J74"/>
  <c r="J80"/>
  <c r="J86"/>
  <c r="J92"/>
  <c r="J524"/>
  <c r="M20"/>
  <c r="M32"/>
  <c r="M44"/>
  <c r="M56"/>
  <c r="M68"/>
  <c r="M104"/>
  <c r="G85" l="1"/>
  <c r="G306" l="1"/>
  <c r="G308" s="1"/>
  <c r="G303"/>
  <c r="G305" s="1"/>
  <c r="G372" l="1"/>
  <c r="G84"/>
  <c r="G86" s="1"/>
  <c r="M9"/>
  <c r="J9"/>
  <c r="G9"/>
  <c r="G373"/>
  <c r="P11"/>
  <c r="O11"/>
  <c r="N11"/>
  <c r="L11"/>
  <c r="K11"/>
  <c r="I11"/>
  <c r="H11"/>
  <c r="G374" l="1"/>
  <c r="G11"/>
  <c r="M11"/>
  <c r="J11"/>
  <c r="N6" l="1"/>
  <c r="I6"/>
  <c r="H7"/>
  <c r="H6"/>
  <c r="P6"/>
  <c r="I7"/>
  <c r="O6"/>
  <c r="P7"/>
  <c r="O7"/>
  <c r="N7"/>
  <c r="O8" l="1"/>
  <c r="N8"/>
  <c r="P8"/>
  <c r="I8"/>
  <c r="H8"/>
  <c r="J6"/>
  <c r="J7"/>
  <c r="J8" l="1"/>
  <c r="L6" l="1"/>
  <c r="K7" l="1"/>
  <c r="K6"/>
  <c r="L7"/>
  <c r="L8" s="1"/>
  <c r="M7" l="1"/>
  <c r="K8"/>
  <c r="G7"/>
  <c r="G6"/>
  <c r="M6"/>
  <c r="G8" l="1"/>
  <c r="M8"/>
</calcChain>
</file>

<file path=xl/sharedStrings.xml><?xml version="1.0" encoding="utf-8"?>
<sst xmlns="http://schemas.openxmlformats.org/spreadsheetml/2006/main" count="1751" uniqueCount="748">
  <si>
    <t>구분</t>
  </si>
  <si>
    <t>사업개요</t>
  </si>
  <si>
    <t>총사업비</t>
  </si>
  <si>
    <t>예산액</t>
  </si>
  <si>
    <t>지출액</t>
  </si>
  <si>
    <t>지출잔액</t>
  </si>
  <si>
    <t>기존</t>
  </si>
  <si>
    <t>변경</t>
  </si>
  <si>
    <t>증감</t>
  </si>
  <si>
    <t>문화재
보존관리</t>
  </si>
  <si>
    <t>상당산성 
정비사업</t>
  </si>
  <si>
    <t>광역도시대비역동적인안전한도로교통망구축</t>
  </si>
  <si>
    <t>정책사업</t>
    <phoneticPr fontId="3" type="noConversion"/>
  </si>
  <si>
    <t>여성가족과</t>
    <phoneticPr fontId="3" type="noConversion"/>
  </si>
  <si>
    <t>문화기반
시설확충</t>
    <phoneticPr fontId="3" type="noConversion"/>
  </si>
  <si>
    <t>관광산업진흥</t>
    <phoneticPr fontId="3" type="noConversion"/>
  </si>
  <si>
    <t>시민친화형도로교통기반조성</t>
  </si>
  <si>
    <t>지역개발과</t>
  </si>
  <si>
    <t>농촌도로망확충</t>
  </si>
  <si>
    <t>갈원-산막간 도로확포장공사</t>
  </si>
  <si>
    <t>석화-사인간 도로확포장공사</t>
  </si>
  <si>
    <t>다락-황탄간 도로확포장공사</t>
  </si>
  <si>
    <t>한계-지산간도로개설공사</t>
  </si>
  <si>
    <t>대길-부연간도로확포장공사</t>
  </si>
  <si>
    <t>호정-추정간도로확포장공사</t>
  </si>
  <si>
    <t>남이 부용외천도로 확포장공사</t>
  </si>
  <si>
    <t>궁평-오송간도로확포장공사</t>
  </si>
  <si>
    <t>북이 영하도로확포장공사</t>
  </si>
  <si>
    <t>오산-장동간 도로확포장공사</t>
  </si>
  <si>
    <t>황청도로 확포장공사</t>
  </si>
  <si>
    <t>가덕 행정-노동간 도로확포장공사</t>
  </si>
  <si>
    <t>성재-사정간 도로확포장공사</t>
  </si>
  <si>
    <t>가좌-성재간 도로확포장공사</t>
  </si>
  <si>
    <t>복현-성산간 도로확포장공사</t>
  </si>
  <si>
    <t>현암-갈산간 도로확포장공사</t>
  </si>
  <si>
    <t>광역도시 대비 역동적인 안전한 도로교통망 구축</t>
  </si>
  <si>
    <t>청주하이패스전용나들목설치</t>
  </si>
  <si>
    <t>도로시설과</t>
  </si>
  <si>
    <t>제2순환로(송절교차로~율량교차로)확장공사</t>
  </si>
  <si>
    <t>2016년</t>
    <phoneticPr fontId="3" type="noConversion"/>
  </si>
  <si>
    <t xml:space="preserve"> 당해연도
예산액
(2017년)</t>
    <phoneticPr fontId="3" type="noConversion"/>
  </si>
  <si>
    <t>2018년
예산액</t>
    <phoneticPr fontId="3" type="noConversion"/>
  </si>
  <si>
    <t>사    업</t>
    <phoneticPr fontId="3" type="noConversion"/>
  </si>
  <si>
    <t>해당부서</t>
    <phoneticPr fontId="3" type="noConversion"/>
  </si>
  <si>
    <t>총    계</t>
    <phoneticPr fontId="3" type="noConversion"/>
  </si>
  <si>
    <t>기존</t>
    <phoneticPr fontId="3" type="noConversion"/>
  </si>
  <si>
    <t>증감</t>
    <phoneticPr fontId="3" type="noConversion"/>
  </si>
  <si>
    <t>상권활성화및소상공인지원</t>
    <phoneticPr fontId="3" type="noConversion"/>
  </si>
  <si>
    <t>서문시장주차장조성</t>
    <phoneticPr fontId="3" type="noConversion"/>
  </si>
  <si>
    <t>일자리경제과</t>
    <phoneticPr fontId="3" type="noConversion"/>
  </si>
  <si>
    <t>○위  치 : 서문동 166-11 외 3필지
○사업량 : 주차장 20면 조성
○기  간 : 2016 ~ 2017</t>
    <phoneticPr fontId="3" type="noConversion"/>
  </si>
  <si>
    <t>사창시장주차장확장</t>
    <phoneticPr fontId="3" type="noConversion"/>
  </si>
  <si>
    <t>성안길상점가주차장조성</t>
    <phoneticPr fontId="3" type="noConversion"/>
  </si>
  <si>
    <t>소통과 개방으로 참여시정 강화</t>
    <phoneticPr fontId="3" type="noConversion"/>
  </si>
  <si>
    <t>통합기록물보존소 리모델링</t>
    <phoneticPr fontId="3" type="noConversion"/>
  </si>
  <si>
    <t>행정지원과</t>
    <phoneticPr fontId="3" type="noConversion"/>
  </si>
  <si>
    <t>변경</t>
    <phoneticPr fontId="3" type="noConversion"/>
  </si>
  <si>
    <t>노인복지
증진</t>
    <phoneticPr fontId="3" type="noConversion"/>
  </si>
  <si>
    <t>노인복지기반조성</t>
    <phoneticPr fontId="3" type="noConversion"/>
  </si>
  <si>
    <t>청주서원노인종합복지관건립</t>
    <phoneticPr fontId="3" type="noConversion"/>
  </si>
  <si>
    <t>노인장애인과</t>
    <phoneticPr fontId="3" type="noConversion"/>
  </si>
  <si>
    <t>시설운영 
기반조성</t>
    <phoneticPr fontId="3" type="noConversion"/>
  </si>
  <si>
    <t>수곡시니어
클럽신축이전</t>
    <phoneticPr fontId="3" type="noConversion"/>
  </si>
  <si>
    <t>여성·아동·보육·건강가족</t>
    <phoneticPr fontId="3" type="noConversion"/>
  </si>
  <si>
    <t>가족기능향상</t>
    <phoneticPr fontId="3" type="noConversion"/>
  </si>
  <si>
    <t>○위  치 : 청주랜드 어린이회관
○사업량 : 2전시관(2,975㎡)전층 조성
○기  간 : 2016 ~ 2017</t>
    <phoneticPr fontId="3" type="noConversion"/>
  </si>
  <si>
    <t>청소년사업</t>
    <phoneticPr fontId="3" type="noConversion"/>
  </si>
  <si>
    <t>청소년육성</t>
    <phoneticPr fontId="3" type="noConversion"/>
  </si>
  <si>
    <t>인재양성과</t>
    <phoneticPr fontId="3" type="noConversion"/>
  </si>
  <si>
    <t>전통문화
보존및전승</t>
    <phoneticPr fontId="3" type="noConversion"/>
  </si>
  <si>
    <t>문화예술과</t>
    <phoneticPr fontId="3" type="noConversion"/>
  </si>
  <si>
    <t>문화산업
진흥</t>
    <phoneticPr fontId="3" type="noConversion"/>
  </si>
  <si>
    <t>○위  치 :상당구 수동 159-10 일원
○사업량 :드라마거리 및
          드라마 아트홀 건립
○기  간 :2016 ∼ 2018</t>
    <phoneticPr fontId="3" type="noConversion"/>
  </si>
  <si>
    <t>관광기반조성</t>
    <phoneticPr fontId="3" type="noConversion"/>
  </si>
  <si>
    <t>세종대왕행궁조성사업</t>
    <phoneticPr fontId="3" type="noConversion"/>
  </si>
  <si>
    <t>관광과</t>
    <phoneticPr fontId="3" type="noConversion"/>
  </si>
  <si>
    <t>현도 국민여가캠핑장 조성</t>
    <phoneticPr fontId="3" type="noConversion"/>
  </si>
  <si>
    <t>사회체육
진흥</t>
    <phoneticPr fontId="3" type="noConversion"/>
  </si>
  <si>
    <t>공공체육시설
확충</t>
    <phoneticPr fontId="3" type="noConversion"/>
  </si>
  <si>
    <t>국민체육센터 건립사업</t>
    <phoneticPr fontId="3" type="noConversion"/>
  </si>
  <si>
    <t>재난 및 재난 예방</t>
  </si>
  <si>
    <t xml:space="preserve">자연재해 대비태세강화 </t>
  </si>
  <si>
    <t xml:space="preserve">청주시 풍수해저감 종합계획 수립 용역 </t>
  </si>
  <si>
    <t xml:space="preserve">안전정책과 </t>
  </si>
  <si>
    <t>○위  치 : 흥덕구 강내면 황탄리 일원
○사업량 : L=1.2km, B=8.0m
○기  간 : 2015 ~ 2017</t>
  </si>
  <si>
    <t>○위  치 : 상당구 낭성면 지산리 일원
○사업량 : L=2.5km, B=8.0m
○기  간 : 2016 ~ 2019</t>
  </si>
  <si>
    <t>○위  치 : 청원구 북이면 대길리 일원
○사업량 : L=1.24km, B=8.0m
○기  간 : 2016 ~ 2018</t>
  </si>
  <si>
    <t>○위  치 : 청원구 북이면 영하리 일원
○사업량 : L=0.4km, B=6.5m
○기  간 : 2016 ~ 2018</t>
  </si>
  <si>
    <t>○위  치 : 상당구 가덕면 행정리 일원
○사업량 : L=1.67km, B=8.0m
○기  간 : 2015 ~ 2017</t>
  </si>
  <si>
    <t xml:space="preserve">광역도시대비 역동적인 안전한 도로교통망구축 </t>
  </si>
  <si>
    <t>제2순환로(서청주교~송절교차로)개설공사</t>
  </si>
  <si>
    <t>무심동서로 확장사업</t>
  </si>
  <si>
    <t>미평동도시계획도로(남지로 주변)개설공사</t>
  </si>
  <si>
    <t>안전하고 편리한 교통환경 실현</t>
  </si>
  <si>
    <t>시외버스터미널 환승센터 확충사업</t>
  </si>
  <si>
    <t>교통정책과</t>
  </si>
  <si>
    <t>음식물류폐기물 자원화시설 악취방지시설 설치</t>
  </si>
  <si>
    <t>석교구역
기반시설
정비사업</t>
  </si>
  <si>
    <t>도시재생과</t>
  </si>
  <si>
    <t>지역균형
발전을
위한
도시
기반조성</t>
  </si>
  <si>
    <t>도로개설</t>
  </si>
  <si>
    <t>내덕초교
주변
도로개설</t>
  </si>
  <si>
    <t>청원구
건설교통과</t>
  </si>
  <si>
    <t>지역균형발전을 위한 도시기반조성</t>
  </si>
  <si>
    <t>도로관리</t>
  </si>
  <si>
    <t>(구)오근장육교 보수보강공사</t>
  </si>
  <si>
    <t>북이면 석화1교 재설치공사</t>
  </si>
  <si>
    <t>지역경제안정</t>
    <phoneticPr fontId="3" type="noConversion"/>
  </si>
  <si>
    <t>○위  치 : 사창동 290번지
○사업량 : 주차장 16면 확장
○기  간 : 2016 ~ 2017</t>
    <phoneticPr fontId="3" type="noConversion"/>
  </si>
  <si>
    <t>계 속 비 사 업(변경) 조 서</t>
    <phoneticPr fontId="3" type="noConversion"/>
  </si>
  <si>
    <t>(단위 : 천원)</t>
    <phoneticPr fontId="3" type="noConversion"/>
  </si>
  <si>
    <t>2015년 까지</t>
    <phoneticPr fontId="3" type="noConversion"/>
  </si>
  <si>
    <t>2019년이후 
예산액</t>
    <phoneticPr fontId="3" type="noConversion"/>
  </si>
  <si>
    <t>추진상황
및 공정율</t>
    <phoneticPr fontId="3" type="noConversion"/>
  </si>
  <si>
    <t>검토내역</t>
    <phoneticPr fontId="3" type="noConversion"/>
  </si>
  <si>
    <t>단위사업</t>
    <phoneticPr fontId="3" type="noConversion"/>
  </si>
  <si>
    <t>세부사업</t>
    <phoneticPr fontId="3" type="noConversion"/>
  </si>
  <si>
    <t>○위  치 : 서문동 100-1외 8필지
○사업량 : 주차장 포장 및 조성 1식
○기  간 : 2016 ~ 2017</t>
    <phoneticPr fontId="3" type="noConversion"/>
  </si>
  <si>
    <t>효율적 기록물 보존관리 및 정보공개를 통한 투명행정 추진</t>
    <phoneticPr fontId="3" type="noConversion"/>
  </si>
  <si>
    <t>○위  치 : 흥덕구 월평로 13번길 52
○사업량 : 리모델링 및 시설이전설치
○기  간 : 2016 ~ 2017</t>
    <phoneticPr fontId="3" type="noConversion"/>
  </si>
  <si>
    <t>이경란</t>
    <phoneticPr fontId="3" type="noConversion"/>
  </si>
  <si>
    <t>○위  치 : 서원구 산남동1086 일원
○사업량 : 부지4,646㎡,연면적4,886㎡
○기  간 : 2015 ~ 2017</t>
    <phoneticPr fontId="3" type="noConversion"/>
  </si>
  <si>
    <t>어린이복합문화체험시설조성</t>
    <phoneticPr fontId="3" type="noConversion"/>
  </si>
  <si>
    <t>공공청소년수련시설 확충사업(기능보강)</t>
    <phoneticPr fontId="3" type="noConversion"/>
  </si>
  <si>
    <t>○위  치 : 청원구 내덕동 201-32
           (동부창고 36동 옆 부지)
○사업량 : 청원청소년 문화의집 건립
           (지상2층 / 연면적 950㎡)
○기  간 : 2017 ~ 2019</t>
    <phoneticPr fontId="3" type="noConversion"/>
  </si>
  <si>
    <t>최효영</t>
    <phoneticPr fontId="3" type="noConversion"/>
  </si>
  <si>
    <t>○위  치 : 상당구 산성동 산28-2 일원
○사업량 : 765,748㎡
○기  간 : 2007 ~ 2017</t>
    <phoneticPr fontId="3" type="noConversion"/>
  </si>
  <si>
    <t>한류명품 드라마 테마파크 조성</t>
    <phoneticPr fontId="3" type="noConversion"/>
  </si>
  <si>
    <t>○위  치 : 청원구 내수읍
           초정약수공원일원
○사업량 : 부지36,000㎡,건축2,560㎡
○기  간 : 2015 ~ 2018</t>
    <phoneticPr fontId="3" type="noConversion"/>
  </si>
  <si>
    <t>체육진흥과</t>
    <phoneticPr fontId="3" type="noConversion"/>
  </si>
  <si>
    <t>○위  치 : 상당구 월오동 179-3 일원
○사업량 : 부지9,198㎡,연면적2,097㎡
○기  간 : 2013 ~ 2017</t>
    <phoneticPr fontId="3" type="noConversion"/>
  </si>
  <si>
    <t>스쿼시전용경기장 건립사업</t>
    <phoneticPr fontId="3" type="noConversion"/>
  </si>
  <si>
    <t>○위  치 : 상당구 월오동 179-3 일원
○사업량 : 부지9,198㎡,연면적1,976㎡
○기  간 : 2016 ~ 2017</t>
    <phoneticPr fontId="3" type="noConversion"/>
  </si>
  <si>
    <t>청주
실내빙상장
건립사업</t>
    <phoneticPr fontId="3" type="noConversion"/>
  </si>
  <si>
    <t>○위  치 : 청원구 사천동 91-15 일원
○사업량 : 연면적5,200㎡
○기  간 : 2015 ~ 2018</t>
    <phoneticPr fontId="3" type="noConversion"/>
  </si>
  <si>
    <t>○기본 및 실시설계 중</t>
    <phoneticPr fontId="3" type="noConversion"/>
  </si>
  <si>
    <t>사회체육진흥</t>
    <phoneticPr fontId="3" type="noConversion"/>
  </si>
  <si>
    <t>공공체육시설 확충</t>
    <phoneticPr fontId="3" type="noConversion"/>
  </si>
  <si>
    <t>내수생활체육공원조성</t>
    <phoneticPr fontId="3" type="noConversion"/>
  </si>
  <si>
    <t>○위  치 : 청원구 내수읍 내수리 100
           일원
○사업량 : 부지154,068㎡
○기  간 : 2013 ~ 2017</t>
    <phoneticPr fontId="3" type="noConversion"/>
  </si>
  <si>
    <t>성무생활체육공원조성</t>
    <phoneticPr fontId="3" type="noConversion"/>
  </si>
  <si>
    <t>○위  치 : 상당구 남일면 쌍수리
           217번지 일원
○사업량 : 부지면적 41,204㎡
○기  간 : 2016 ~ 2017</t>
    <phoneticPr fontId="3" type="noConversion"/>
  </si>
  <si>
    <t>전문체육
육성지원</t>
    <phoneticPr fontId="3" type="noConversion"/>
  </si>
  <si>
    <t>전국체전
시설보수</t>
    <phoneticPr fontId="3" type="noConversion"/>
  </si>
  <si>
    <t>○위  치 : 청주시 흥덕구 현암동 89-3
           외 2개소
○사업량 : 충북학생 롤러경기장 보수,
           충북학생수영장 보수,
           세광고 야구장 보수
○기  간 : 2016 ~ 2017</t>
    <phoneticPr fontId="3" type="noConversion"/>
  </si>
  <si>
    <t>전문체육육성지원</t>
    <phoneticPr fontId="3" type="noConversion"/>
  </si>
  <si>
    <t>남이 다목적 체육관 건립사업</t>
    <phoneticPr fontId="3" type="noConversion"/>
  </si>
  <si>
    <t>○위  치 : 서원구 남이면 498번지외 1
○사업량 : 부지2,370㎡,연면적 660㎡
○기  간 : 2017 ~ 2018</t>
    <phoneticPr fontId="3" type="noConversion"/>
  </si>
  <si>
    <t>최고수준의 체육시설
관리</t>
    <phoneticPr fontId="3" type="noConversion"/>
  </si>
  <si>
    <t>경기력 향상을 위한 체육시설 개선</t>
    <phoneticPr fontId="3" type="noConversion"/>
  </si>
  <si>
    <t>청원
종합사격장
시설보수
사업</t>
    <phoneticPr fontId="3" type="noConversion"/>
  </si>
  <si>
    <t>체육시설
관리과</t>
    <phoneticPr fontId="3" type="noConversion"/>
  </si>
  <si>
    <t>○위  치 : 내수읍 도원세교로 369
○사업량 : 장애인경사로, 정화조개선 
○기  간 : 2012 ~ 2017</t>
    <phoneticPr fontId="3" type="noConversion"/>
  </si>
  <si>
    <t>효율적인 체육시설 지원</t>
    <phoneticPr fontId="3" type="noConversion"/>
  </si>
  <si>
    <t>청주체육관 노후시설 보수공사</t>
    <phoneticPr fontId="3" type="noConversion"/>
  </si>
  <si>
    <t>○위  치 : 서원구 사직대로 229
○사업량 : 천장,바닥,타일교체 등
           경기장관람석 및 난간교체 
○기  간 : 2014 ~ 2017</t>
    <phoneticPr fontId="3" type="noConversion"/>
  </si>
  <si>
    <t>경기력
향상을 위한
체육시설
개선</t>
    <phoneticPr fontId="3" type="noConversion"/>
  </si>
  <si>
    <t>청주유도회관 시설개선</t>
    <phoneticPr fontId="3" type="noConversion"/>
  </si>
  <si>
    <t>청주정구장 시설개선 사업</t>
    <phoneticPr fontId="3" type="noConversion"/>
  </si>
  <si>
    <t>○위  치 : 흥덕구 대신로 157
○사업량 : 비가림시설 개선 등
○기  간 : 2016 ~ 2017</t>
    <phoneticPr fontId="3" type="noConversion"/>
  </si>
  <si>
    <t>농업기반
구축</t>
    <phoneticPr fontId="3" type="noConversion"/>
  </si>
  <si>
    <t>농업생산기반시설확충</t>
    <phoneticPr fontId="3" type="noConversion"/>
  </si>
  <si>
    <t>옥산면
소재지
종합정비
사업</t>
    <phoneticPr fontId="3" type="noConversion"/>
  </si>
  <si>
    <t>농업정책과</t>
    <phoneticPr fontId="3" type="noConversion"/>
  </si>
  <si>
    <t>○위  치 : 옥산면 일원
○사업량 : 소재지 종합정비 1식
○기  간 : 2013 ~ 2017</t>
    <phoneticPr fontId="3" type="noConversion"/>
  </si>
  <si>
    <t>오송읍
소재지
종합정비
사업</t>
    <phoneticPr fontId="3" type="noConversion"/>
  </si>
  <si>
    <t>○위  치 : 오송읍 일원
○사업량 : 소재지 종합정비 1식
○기  간 : 2014 ~ 2018</t>
    <phoneticPr fontId="3" type="noConversion"/>
  </si>
  <si>
    <t>미원면
농촌중심지
활성화
사업
[농촌중심지활성화(일반지구)]</t>
    <phoneticPr fontId="3" type="noConversion"/>
  </si>
  <si>
    <t>○위  치 : 미원면 일원
○사업량 : 종합정비 1식
○기  간 : 2016 ~ 2019</t>
    <phoneticPr fontId="3" type="noConversion"/>
  </si>
  <si>
    <t>농업경쟁력
강화</t>
    <phoneticPr fontId="3" type="noConversion"/>
  </si>
  <si>
    <t>가공식품
수출지원</t>
    <phoneticPr fontId="3" type="noConversion"/>
  </si>
  <si>
    <t>지역전략
식품산업
육성</t>
    <phoneticPr fontId="3" type="noConversion"/>
  </si>
  <si>
    <t>원예유통과</t>
    <phoneticPr fontId="3" type="noConversion"/>
  </si>
  <si>
    <t>축산경쟁력
강화</t>
    <phoneticPr fontId="3" type="noConversion"/>
  </si>
  <si>
    <t>축산물 유통기반 확충</t>
    <phoneticPr fontId="3" type="noConversion"/>
  </si>
  <si>
    <t>사슴
클러스터
사업</t>
    <phoneticPr fontId="3" type="noConversion"/>
  </si>
  <si>
    <t>축산과</t>
    <phoneticPr fontId="3" type="noConversion"/>
  </si>
  <si>
    <t>가축방역</t>
    <phoneticPr fontId="3" type="noConversion"/>
  </si>
  <si>
    <t>거점세척,소독시설 설치</t>
    <phoneticPr fontId="3" type="noConversion"/>
  </si>
  <si>
    <t>○위  치 : 흥덕구 오송읍 만수리
           918외 2개소
○사업량 : 3개소
○기  간 : 2016 ~ 2017</t>
    <phoneticPr fontId="3" type="noConversion"/>
  </si>
  <si>
    <t xml:space="preserve">○위  치 : 청주시 관내 일원
○사업량 : 940.28㎢, 하천 664.09km
○기  간 : 2016 ~ 2018 </t>
    <phoneticPr fontId="3" type="noConversion"/>
  </si>
  <si>
    <t>시민편익
증진을 위한 지적행정 
서비스 제공</t>
    <phoneticPr fontId="3" type="noConversion"/>
  </si>
  <si>
    <t>공간정보 
구축 및 활용</t>
    <phoneticPr fontId="3" type="noConversion"/>
  </si>
  <si>
    <t>공간정보
시스템 통합고도화(2차)사업</t>
    <phoneticPr fontId="3" type="noConversion"/>
  </si>
  <si>
    <t>지적정보과</t>
    <phoneticPr fontId="3" type="noConversion"/>
  </si>
  <si>
    <t>○사업량 : 도로기반시설물 관리시스템
           2차 고도화 및 행정정보
           기반 융복합 공간정보
           관리시스템 각 1식
○기  간 : 2016 ~ 2017</t>
    <phoneticPr fontId="3" type="noConversion"/>
  </si>
  <si>
    <t>공원조성</t>
    <phoneticPr fontId="3" type="noConversion"/>
  </si>
  <si>
    <t>안전하고 쾌적한 공원관리</t>
    <phoneticPr fontId="3" type="noConversion"/>
  </si>
  <si>
    <t>명암유원지 주차장 확장공사</t>
    <phoneticPr fontId="3" type="noConversion"/>
  </si>
  <si>
    <t>공원녹지과</t>
    <phoneticPr fontId="3" type="noConversion"/>
  </si>
  <si>
    <t>○위  치 : 상당구 명암동 103-4일원
○사업량 : 4,411㎡
○기  간 : 2016 ~ 2017</t>
    <phoneticPr fontId="3" type="noConversion"/>
  </si>
  <si>
    <t>도시공원조성</t>
    <phoneticPr fontId="3" type="noConversion"/>
  </si>
  <si>
    <t>잠두봉공원 민간공원개발 조성사업</t>
    <phoneticPr fontId="3" type="noConversion"/>
  </si>
  <si>
    <t>○위  치 : 서원구 수곡동 산22일원
○사업량 : 177,094㎡
○기  간 : 2016 ~ 2018</t>
    <phoneticPr fontId="3" type="noConversion"/>
  </si>
  <si>
    <t>새적굴공원 민간공원개발 조성사업</t>
    <phoneticPr fontId="3" type="noConversion"/>
  </si>
  <si>
    <t>○위  치 : 청원구 내덕동 산59-2일원
○사업량 : 130,276㎡
○기  간 : 2016 ~ 2018</t>
    <phoneticPr fontId="3" type="noConversion"/>
  </si>
  <si>
    <t>연구개발</t>
    <phoneticPr fontId="3" type="noConversion"/>
  </si>
  <si>
    <t>농업연구개발</t>
    <phoneticPr fontId="3" type="noConversion"/>
  </si>
  <si>
    <t>유기농산업
복합서비스
지원단지
조성</t>
    <phoneticPr fontId="3" type="noConversion"/>
  </si>
  <si>
    <t>연구개발과</t>
    <phoneticPr fontId="3" type="noConversion"/>
  </si>
  <si>
    <t>○위  치 : 상당구 지북동 341-1
○사업량 : 1개소(60,975㎡)
○기  간 : 2015 ~ 2018</t>
    <phoneticPr fontId="3" type="noConversion"/>
  </si>
  <si>
    <t>시민친화형도로교통기반조성</t>
    <phoneticPr fontId="3" type="noConversion"/>
  </si>
  <si>
    <t>시민친화형도로환경정비</t>
    <phoneticPr fontId="3" type="noConversion"/>
  </si>
  <si>
    <t>내수 원통리 인도설치사업</t>
    <phoneticPr fontId="3" type="noConversion"/>
  </si>
  <si>
    <t>지역개발과</t>
    <phoneticPr fontId="3" type="noConversion"/>
  </si>
  <si>
    <t>○위  치 : 청원구 내수읍 원통리
○사업량 : L=1.2km,B=2.0m
○기  간 : 2016 ~ 2017</t>
    <phoneticPr fontId="3" type="noConversion"/>
  </si>
  <si>
    <t>녹색교통기반조성</t>
    <phoneticPr fontId="3" type="noConversion"/>
  </si>
  <si>
    <t>영운천자전거도로정비사업</t>
    <phoneticPr fontId="3" type="noConversion"/>
  </si>
  <si>
    <t>○위  치 : 상당구 영운동 일원
○사업량 : 자전거도로 L=2.6km
○기  간 : 2016 ~ 2018</t>
    <phoneticPr fontId="3" type="noConversion"/>
  </si>
  <si>
    <t>○위  치 : 서원구 남이면 산막리 일원
○사업량 : L=1.0km, B=8.0m
○기  간 : 2015 ~ 2018</t>
    <phoneticPr fontId="3" type="noConversion"/>
  </si>
  <si>
    <t>○위  치 : 흥덕구 강내면 석화리 일원
○사업량 : L=1.7km, B=8.0m
○기  간 : 2015 ~ 2018</t>
    <phoneticPr fontId="3" type="noConversion"/>
  </si>
  <si>
    <t>○실시설계용역 중</t>
    <phoneticPr fontId="3" type="noConversion"/>
  </si>
  <si>
    <t>○위  치 : 상당구 낭성면 호정리, 
           추정리 일원
○사업량 : L=1.0km, B=6.5m
○기  간 : 2015 ~ 2018</t>
    <phoneticPr fontId="3" type="noConversion"/>
  </si>
  <si>
    <t>○위  치 : 서원구 남이면 부용외천리
           일원
○사업량 : L=0.4km, B=6.5m
○기  간 : 2016 ~ 2018</t>
    <phoneticPr fontId="3" type="noConversion"/>
  </si>
  <si>
    <t>○위  치 : 흥덕구 오송읍 오송리 일원
○사업량 : L=0.2km, B=6.5m
○기  간 : 2016 ~ 2018</t>
    <phoneticPr fontId="15" type="noConversion"/>
  </si>
  <si>
    <t>○위  치 : 흥덕구 옥산면 장동리 일원
○사업량 : L=0.3km, B=8.0m
○기  간 : 2015 ~ 2018</t>
    <phoneticPr fontId="3" type="noConversion"/>
  </si>
  <si>
    <t>○위  치 : 상당구 남일면 황청리 일원
○사업량 : L=0.8km, B=8.0m
○기  간 : 2015 ~ 2018</t>
    <phoneticPr fontId="3" type="noConversion"/>
  </si>
  <si>
    <t>○공사 추진 중
 (공정률20%)</t>
    <phoneticPr fontId="3" type="noConversion"/>
  </si>
  <si>
    <t>○위  치 : 흥덕구 옥산면 사정리 일원
○사업량 : L=0.48km, B=8.0m
○기  간 : 2015 ~ 2018</t>
    <phoneticPr fontId="3" type="noConversion"/>
  </si>
  <si>
    <t>○보상 협의 중
 (보상률11%)</t>
    <phoneticPr fontId="3" type="noConversion"/>
  </si>
  <si>
    <t>○위  치 : 청원구 오창읍 성재리 일원
○사업량 : L=1.16km, B=8.0m
○기  간 : 2015 ~ 2018</t>
    <phoneticPr fontId="3" type="noConversion"/>
  </si>
  <si>
    <t>○위  치 : 청원구 오창읍 복현리 일원
○사업량 : L=1.0km, B=8.0m
○기  간 : 2015 ~ 2018</t>
    <phoneticPr fontId="3" type="noConversion"/>
  </si>
  <si>
    <t>○위  치 : 상당구 낭성면 현암리 일원
○사업량 : L=1.59km, B=8.0m
○기  간 : 2015 ~ 2017</t>
    <phoneticPr fontId="3" type="noConversion"/>
  </si>
  <si>
    <t>동림리 동림4교 교량개축공사</t>
    <phoneticPr fontId="3" type="noConversion"/>
  </si>
  <si>
    <t>○위  치 : 흥덕구 옥산면 동림리 일원
○사업량 : L=20.5m, B=9.0m
○기  간 : 2016 ~ 2017</t>
    <phoneticPr fontId="3" type="noConversion"/>
  </si>
  <si>
    <t>비상초교~비홍교회간 인도설치공사</t>
    <phoneticPr fontId="3" type="noConversion"/>
  </si>
  <si>
    <t>○위  치 : 청원구 내수읍 비상리 일원
○사업량 : L=0.37km, B=2.0m
○기  간 : 2016 ~ 2017</t>
    <phoneticPr fontId="3" type="noConversion"/>
  </si>
  <si>
    <t>가덕 계산리 도로확포장공사</t>
    <phoneticPr fontId="3" type="noConversion"/>
  </si>
  <si>
    <t>○위  치 : 상당구 가덕면 계산리 일원
○사업량 : L=0.06km, B=6.5m
○기  간 : 2017 ~ 2018</t>
    <phoneticPr fontId="3" type="noConversion"/>
  </si>
  <si>
    <t>옥산 환희리 도로확포장공사</t>
    <phoneticPr fontId="3" type="noConversion"/>
  </si>
  <si>
    <t>○위  치 : 흥덕구 옥산면 환희리 일원
○사업량 : L=0.27km, B=6.5m
○기  간 : 2017 ~ 2018</t>
    <phoneticPr fontId="3" type="noConversion"/>
  </si>
  <si>
    <t>오창 괴정리 도로확포장공사</t>
    <phoneticPr fontId="3" type="noConversion"/>
  </si>
  <si>
    <t>○위  치 : 청원구 오창읍 괴정리 일원
○사업량 : L=0.45km, B=8.0m
○기  간 : 2017 ~ 2019</t>
    <phoneticPr fontId="3" type="noConversion"/>
  </si>
  <si>
    <t>정중~쌍청간 군도선형개선공사</t>
    <phoneticPr fontId="3" type="noConversion"/>
  </si>
  <si>
    <t>○위  치 : 흥덕구 옥산면 쌍청리 일원
○사업량 : L=0.18km, B=8.0m
○기  간 : 2016 ~ 2017</t>
    <phoneticPr fontId="3" type="noConversion"/>
  </si>
  <si>
    <t>화산도로 확포장공사</t>
    <phoneticPr fontId="3" type="noConversion"/>
  </si>
  <si>
    <t>○위  치 : 청원구 오창읍 화산리 일원
○사업량 : L=1.4km, B=8.0m
○기  간 : 2016 ~ 2018</t>
    <phoneticPr fontId="3" type="noConversion"/>
  </si>
  <si>
    <t xml:space="preserve">광역도시대비 역동적인 안전한 도로교통망구축 </t>
    <phoneticPr fontId="3" type="noConversion"/>
  </si>
  <si>
    <t>주요간선 광역도로망 조기 구축</t>
    <phoneticPr fontId="3" type="noConversion"/>
  </si>
  <si>
    <t>청주(휴암~오동)국도
대체우회
도로건설</t>
    <phoneticPr fontId="3" type="noConversion"/>
  </si>
  <si>
    <t>도로시설과</t>
    <phoneticPr fontId="3" type="noConversion"/>
  </si>
  <si>
    <t>○위  치 : 휴암~오동
○사업량 : L=13.33km,B=20m
○기  간 : 2008 ~ 2019</t>
    <phoneticPr fontId="3" type="noConversion"/>
  </si>
  <si>
    <t>광역도시대비 역동적인 안전한 도로교통망구축</t>
    <phoneticPr fontId="3" type="noConversion"/>
  </si>
  <si>
    <t>청주시
도로건설
관리계획
수립</t>
    <phoneticPr fontId="3" type="noConversion"/>
  </si>
  <si>
    <t>○위  치 : 청주시 전역
○사업량 : 도로건설관리계획수립
○기  간 : 2015 ~ 2017</t>
    <phoneticPr fontId="3" type="noConversion"/>
  </si>
  <si>
    <t>○2015.09. 용역착수
 (충청북도 도로건설관리
  계획 용역중지에 따른
  하위계획 용역중지)</t>
    <phoneticPr fontId="15" type="noConversion"/>
  </si>
  <si>
    <t>○위  치 : 비하동 서청주교
           ~송절삼거리
○사업량 : L=1.88km,B=35m
○기  간 : 2012 ~ 2018</t>
    <phoneticPr fontId="3" type="noConversion"/>
  </si>
  <si>
    <t>○공정율 40%</t>
    <phoneticPr fontId="3" type="noConversion"/>
  </si>
  <si>
    <t>○위  치 : 청남교~모충대교
○사업량 : L=0.64km, B=20~35m
○기  간 : 2014 ~ 2018</t>
    <phoneticPr fontId="3" type="noConversion"/>
  </si>
  <si>
    <t>○협의보상 및 지장물철거
○2017.3. 착공(청남교~
  육거리추자장 확장)</t>
    <phoneticPr fontId="3" type="noConversion"/>
  </si>
  <si>
    <t>○위  치 : 석곡교차로일원
○사업량 : 하이패스나들목설치 1개소
○기  간 : 2015 ~ 2019</t>
    <phoneticPr fontId="3" type="noConversion"/>
  </si>
  <si>
    <t>○2017.3. 실시설계용역
          착수</t>
    <phoneticPr fontId="3" type="noConversion"/>
  </si>
  <si>
    <t>○위  치 : 송절교차로~율량교차로
○사업량 : L=3.06km, B=20m→35m
○기  간 : 2016 ~ 2020</t>
    <phoneticPr fontId="3" type="noConversion"/>
  </si>
  <si>
    <t>○2016.3. 실시설계착수
 (용역중지-10.19)
○2016.4. 율량교차로개선
  우선추진</t>
    <phoneticPr fontId="3" type="noConversion"/>
  </si>
  <si>
    <t>광역도시 대비 역동적인 안전한 도로교통망 구축</t>
    <phoneticPr fontId="3" type="noConversion"/>
  </si>
  <si>
    <t>청주(북일~남일)국도대체우회도로건설</t>
    <phoneticPr fontId="3" type="noConversion"/>
  </si>
  <si>
    <t>○협의보상 추진중
○1공구 병행추진에 따른
  보상비 증액</t>
    <phoneticPr fontId="15" type="noConversion"/>
  </si>
  <si>
    <t>○위  치 : 상당 용정동~남일 효촌리
○사업량 : L=6.1km,B=20m 보상비
○기  간 : 2015 ~ 2022</t>
    <phoneticPr fontId="15" type="noConversion"/>
  </si>
  <si>
    <t>상당로(내덕칠거리~청주대사거리)확장공사</t>
    <phoneticPr fontId="3" type="noConversion"/>
  </si>
  <si>
    <t>○위  치 : 내덕칠거리~청주대사거리
○사업량 : L=0.31km,B=25m→35m
○기  간 : 2016 ~ 2017</t>
    <phoneticPr fontId="3" type="noConversion"/>
  </si>
  <si>
    <t>대신로(솔밭공원사거리~제2순환로)확장공사</t>
    <phoneticPr fontId="3" type="noConversion"/>
  </si>
  <si>
    <t>○2016.3. 실시설계용역
          착수
○2017.1. 교통안전진단
          용역착수</t>
    <phoneticPr fontId="3" type="noConversion"/>
  </si>
  <si>
    <t>○위  치 : 송정동 솔밭공원사거리~
           외북동 제2순환로
○사업량 : L=1.0km,B=25→35m 
○기  간 : 2016 ~ 2018</t>
    <phoneticPr fontId="15" type="noConversion"/>
  </si>
  <si>
    <t>서부로(석곡사거리~죽림사거리)확장</t>
    <phoneticPr fontId="3" type="noConversion"/>
  </si>
  <si>
    <t>○위  치 : 석곡사거리~죽림사거리
○사업량 : L=1.5km, B=25m→35m
○기  간 : 2017 ~ 2019</t>
    <phoneticPr fontId="3" type="noConversion"/>
  </si>
  <si>
    <t>○2017.2. 실시설계용역
          착수</t>
    <phoneticPr fontId="3" type="noConversion"/>
  </si>
  <si>
    <t>도심교통 분산처리 및 안전도시 구현</t>
    <phoneticPr fontId="3" type="noConversion"/>
  </si>
  <si>
    <t>월오~가덕간도로개설공사</t>
    <phoneticPr fontId="3" type="noConversion"/>
  </si>
  <si>
    <t>○위  치 : 월오동~가덕면한계리
○사업량 : L=1.13km,B=25m
○기  간 : 2010 ~ 2019</t>
    <phoneticPr fontId="3" type="noConversion"/>
  </si>
  <si>
    <t>○공사중지
 (노선조정중)</t>
    <phoneticPr fontId="3" type="noConversion"/>
  </si>
  <si>
    <t>청주대학교 예술대학~
율량2지구간
도로개설
공사</t>
    <phoneticPr fontId="3" type="noConversion"/>
  </si>
  <si>
    <t>○위  치 : 예술대학~율량2지구간
○사업량 : L=0.62km,B=12m
○기  간 : 2012 ~ 2018</t>
    <phoneticPr fontId="3" type="noConversion"/>
  </si>
  <si>
    <t>○보상중
  (90% 완료)</t>
    <phoneticPr fontId="3" type="noConversion"/>
  </si>
  <si>
    <t>탑연1리~
진흥아파트
우회도로
개설공사</t>
    <phoneticPr fontId="3" type="noConversion"/>
  </si>
  <si>
    <t>○위  치 : 강내면사무소~진흥아파트
○사업량 : L=2.5㎞,B=20m
○기  간 : 2014 ~ 2025</t>
    <phoneticPr fontId="3" type="noConversion"/>
  </si>
  <si>
    <t>아름다운웨딩홀~고은삼거리간 도로확포장 공사</t>
    <phoneticPr fontId="3" type="noConversion"/>
  </si>
  <si>
    <t>○위  치 : 아름다운웨딩홀~고은삼거리
○사업량 : L=4.9㎞,B=8~13→20m
○기  간 : 2015 ~ 2025</t>
    <phoneticPr fontId="3" type="noConversion"/>
  </si>
  <si>
    <t>지북동 마을진입로 도로개설 공사</t>
    <phoneticPr fontId="3" type="noConversion"/>
  </si>
  <si>
    <t>○위  치 : 지북동마을방죽일원
○사업량 : L=0.27㎞,B=15m
○기  간 : 2015 ~ 2018</t>
    <phoneticPr fontId="3" type="noConversion"/>
  </si>
  <si>
    <t>○설계완료</t>
    <phoneticPr fontId="3" type="noConversion"/>
  </si>
  <si>
    <t>대성로 확포장공사(1단계)</t>
    <phoneticPr fontId="3" type="noConversion"/>
  </si>
  <si>
    <t>○위  치 : 청원구우암동~상당구석교동
○사업량 : L=0.75km,B=12→22m
○기  간 : 2015 ~ 2020</t>
    <phoneticPr fontId="3" type="noConversion"/>
  </si>
  <si>
    <t>석실~석판간(남이도시계획도로)도로개설 공사</t>
    <phoneticPr fontId="3" type="noConversion"/>
  </si>
  <si>
    <t>○위  치 : 서원구 남이면 석실,석판
○사업량 : L=1.2km,B=20m
○기  간 : 2016 ~ 2020</t>
    <phoneticPr fontId="3" type="noConversion"/>
  </si>
  <si>
    <t>명암로통나무집주변도로정비</t>
    <phoneticPr fontId="3" type="noConversion"/>
  </si>
  <si>
    <t>○위  치 : 상당구 탑동 일원
○사업량 : 도로정비 1식
○기  간 : 2016 ~ 2017</t>
    <phoneticPr fontId="3" type="noConversion"/>
  </si>
  <si>
    <t>○보상추진중</t>
    <phoneticPr fontId="3" type="noConversion"/>
  </si>
  <si>
    <t>백제고분 유물전시관입구~대한통운뒤 도로개설</t>
    <phoneticPr fontId="3" type="noConversion"/>
  </si>
  <si>
    <t>○위  치 : 흥덕구 신봉동 일원
○사업량 : L=0.25km, B=15m
○기  간 : 2016 ~ 2018</t>
    <phoneticPr fontId="3" type="noConversion"/>
  </si>
  <si>
    <t>남일면효촌리도로개설</t>
    <phoneticPr fontId="3" type="noConversion"/>
  </si>
  <si>
    <t>○위  치 : 상당구 남일면 일원
○사업량 : L=0.22km, B=12m
○기  간 : 2017 ~ 2018</t>
    <phoneticPr fontId="3" type="noConversion"/>
  </si>
  <si>
    <t>서청주IC~주봉마을간도로개설공사</t>
    <phoneticPr fontId="3" type="noConversion"/>
  </si>
  <si>
    <t>○위  치 : 흥덕구 지동동, 비하동일원
○사업량 : L=2.25km, B=20m
○기  간 : 2015 ~ 2025</t>
    <phoneticPr fontId="3" type="noConversion"/>
  </si>
  <si>
    <t>○1단계 설계완료
○1단계 보상중</t>
    <phoneticPr fontId="3" type="noConversion"/>
  </si>
  <si>
    <t>무심서로
확장</t>
    <phoneticPr fontId="3" type="noConversion"/>
  </si>
  <si>
    <t>○위  치 : 제2운천교~차량등록사업소
○사업량 : L=0.98km, B=15→20m
○기  간 : 2017 ~ 2020</t>
    <phoneticPr fontId="3" type="noConversion"/>
  </si>
  <si>
    <t>○실시설계중</t>
    <phoneticPr fontId="3" type="noConversion"/>
  </si>
  <si>
    <t>옥산면 오산리 도시계획도로(중2-51) 개설공사</t>
    <phoneticPr fontId="3" type="noConversion"/>
  </si>
  <si>
    <t>○위  치 : 흥덕구 옥산면 일원
○사업량 : L=0.29km, B=15m
○기  간 : 2017 ~ 2019</t>
    <phoneticPr fontId="3" type="noConversion"/>
  </si>
  <si>
    <t>용담로(대한정육점~괴강매운탕) 확장 공사</t>
    <phoneticPr fontId="3" type="noConversion"/>
  </si>
  <si>
    <t>○위  치 : 상당구 용담동 일원
○사업량 : L=0.25km, B=15→25m
○기  간 : 2017 ~ 2020</t>
    <phoneticPr fontId="3" type="noConversion"/>
  </si>
  <si>
    <t>광역도시대비역동적인안전한도로교통망구축</t>
    <phoneticPr fontId="3" type="noConversion"/>
  </si>
  <si>
    <t>도심과농촌지역연결도로개설</t>
    <phoneticPr fontId="3" type="noConversion"/>
  </si>
  <si>
    <t>청주역~옥산간 도로확장공사</t>
    <phoneticPr fontId="3" type="noConversion"/>
  </si>
  <si>
    <t>○위  치 : 청주역~옥산간
○사업량 : L=2.1km, B=8→25m
○기  간 : 2008 ~ 2019</t>
    <phoneticPr fontId="3" type="noConversion"/>
  </si>
  <si>
    <t>도심교통분산처리및안전도시구현</t>
    <phoneticPr fontId="3" type="noConversion"/>
  </si>
  <si>
    <t>덕천교∼새터초교사거리 도로확장사업</t>
    <phoneticPr fontId="3" type="noConversion"/>
  </si>
  <si>
    <t>○위  치 : 덕천교~새터초교사거리
○사업량 : L=0.52km, B=10→25m
○기  간 : 2012 ~ 2017</t>
    <phoneticPr fontId="3" type="noConversion"/>
  </si>
  <si>
    <t>○위  치 : 청주가스충전소~자동차매매
○사업량 : L=0.66km, B=20m
○기  간 : 2015 ~ 2020</t>
    <phoneticPr fontId="3" type="noConversion"/>
  </si>
  <si>
    <t>용박골 진입로 개설공사</t>
    <phoneticPr fontId="3" type="noConversion"/>
  </si>
  <si>
    <t>○위  치 : 동남택지개발지구~보살사
○사업량 : L=0.32km, B=20m
○기  간 : 2015 ~ 2019</t>
    <phoneticPr fontId="3" type="noConversion"/>
  </si>
  <si>
    <t>미호천제방도로교행차로설치공사</t>
    <phoneticPr fontId="3" type="noConversion"/>
  </si>
  <si>
    <t>○위  치 : 문암공원~옥산교
○사업량 : L=7.0km, B=5→8.5m
○기  간 : 2015 ~ 2020</t>
    <phoneticPr fontId="3" type="noConversion"/>
  </si>
  <si>
    <t>석판교차로 일원 도로확장</t>
    <phoneticPr fontId="3" type="noConversion"/>
  </si>
  <si>
    <t>○위  치 :석판교차로 일원
○사업량 :L=40m, B=15m
○기  간 :2016 ~ 2017</t>
    <phoneticPr fontId="3" type="noConversion"/>
  </si>
  <si>
    <t>내수농공단지 주변 도로개설</t>
    <phoneticPr fontId="3" type="noConversion"/>
  </si>
  <si>
    <t>○위  치 :내수읍 도원리 1번지 일원
○사업량 :L=1.63km, B=12m
○기  간 :2015 ~ 2021</t>
    <phoneticPr fontId="3" type="noConversion"/>
  </si>
  <si>
    <t>새터초교 앞 도로확장</t>
    <phoneticPr fontId="3" type="noConversion"/>
  </si>
  <si>
    <t>○위  치 :사천동 새터초등학교 일원
○사업량 :L=0.35km, B=10→25m
○기  간 :2016 ~ 2021</t>
    <phoneticPr fontId="3" type="noConversion"/>
  </si>
  <si>
    <t>주정차관리</t>
    <phoneticPr fontId="3" type="noConversion"/>
  </si>
  <si>
    <t>○위  치 :가경동 1449 시외버스터미널
○사업량 :주차장 3,485㎡
○기  간 :2016 ~ 2017</t>
    <phoneticPr fontId="3" type="noConversion"/>
  </si>
  <si>
    <t>○공정율 10%</t>
    <phoneticPr fontId="3" type="noConversion"/>
  </si>
  <si>
    <t>청주공항활성화</t>
    <phoneticPr fontId="3" type="noConversion"/>
  </si>
  <si>
    <t>청주공항 활성화</t>
    <phoneticPr fontId="3" type="noConversion"/>
  </si>
  <si>
    <t>항공인프라 활용 비상의꿈 프로젝트
(지역행복생활권 연계협력)</t>
    <phoneticPr fontId="3" type="noConversion"/>
  </si>
  <si>
    <t>교통정책과</t>
    <phoneticPr fontId="3" type="noConversion"/>
  </si>
  <si>
    <t>○위  치 : 청주랜드관리사업소 내 
           제3전시관 3층
○사업량 : 312.5㎡
○기  간 : 2016 ~ 2018</t>
    <phoneticPr fontId="3" type="noConversion"/>
  </si>
  <si>
    <t>○기본계획 수립 중</t>
    <phoneticPr fontId="3" type="noConversion"/>
  </si>
  <si>
    <t>으뜸대중교통</t>
    <phoneticPr fontId="3" type="noConversion"/>
  </si>
  <si>
    <t>대중교통육성 지원</t>
    <phoneticPr fontId="3" type="noConversion"/>
  </si>
  <si>
    <t>대중교통과</t>
    <phoneticPr fontId="3" type="noConversion"/>
  </si>
  <si>
    <t>○위  치 : 청주시 일원
○사업량 : 대중교통계획 수립 1식
○기  간 : 2016 ~ 2017</t>
    <phoneticPr fontId="3" type="noConversion"/>
  </si>
  <si>
    <t>자연과 함께하는 안전한 생명하천</t>
    <phoneticPr fontId="10" type="noConversion"/>
  </si>
  <si>
    <t>사람과
자연이
공존하는
생태하천
조성</t>
    <phoneticPr fontId="10" type="noConversion"/>
  </si>
  <si>
    <t>무심천
고향의 강
정비사업</t>
    <phoneticPr fontId="3" type="noConversion"/>
  </si>
  <si>
    <t>하천방재과</t>
    <phoneticPr fontId="3" type="noConversion"/>
  </si>
  <si>
    <t>월운천
생태하천
복원사업</t>
    <phoneticPr fontId="3" type="noConversion"/>
  </si>
  <si>
    <t>○위  치 : 상당구 월오동~운동동 일원
○사업량 : L=2.5km
○기  간 : 2012 ~ 2017</t>
    <phoneticPr fontId="3" type="noConversion"/>
  </si>
  <si>
    <t>용두천
생태하천
복원사업</t>
    <phoneticPr fontId="3" type="noConversion"/>
  </si>
  <si>
    <t>석남가경천
생태하천
복원사업</t>
    <phoneticPr fontId="3" type="noConversion"/>
  </si>
  <si>
    <t>석화천
생태하천
복원사업</t>
    <phoneticPr fontId="3" type="noConversion"/>
  </si>
  <si>
    <t>○위  치 : 청원구 북이면 ~ 내수읍
○사업량 : L=10.0km
○기  간 : 2017 ~ 2020</t>
    <phoneticPr fontId="3" type="noConversion"/>
  </si>
  <si>
    <t>재해로부터 안전한 하천정비</t>
    <phoneticPr fontId="3" type="noConversion"/>
  </si>
  <si>
    <t>무심천 세월교 가설사업</t>
    <phoneticPr fontId="3" type="noConversion"/>
  </si>
  <si>
    <t>○위  치 : 무심천 롤러스케이장 일원
○사업량 : 세월교 2개소
○기  간 : 2016 ~ 2017</t>
    <phoneticPr fontId="3" type="noConversion"/>
  </si>
  <si>
    <t>자연과 함께하는 안전한 생명하천</t>
    <phoneticPr fontId="3" type="noConversion"/>
  </si>
  <si>
    <t>내추
소하천
정비사업</t>
    <phoneticPr fontId="3" type="noConversion"/>
  </si>
  <si>
    <t>○위  치 : 청원구 북이면 신기리
○사업량 : 소하천정비 L=2.1km
○기  간 : 2013 ~ 2017</t>
    <phoneticPr fontId="3" type="noConversion"/>
  </si>
  <si>
    <t>탑연
소하천
정비사업</t>
    <phoneticPr fontId="3" type="noConversion"/>
  </si>
  <si>
    <t>○위  치 : 흥덕구 강내면 탑연리
○사업량 : 소하천정비 L=0.84km
○기  간 : 2014 ~ 2017</t>
    <phoneticPr fontId="3" type="noConversion"/>
  </si>
  <si>
    <t>구방 소하천
정비사업</t>
    <phoneticPr fontId="3" type="noConversion"/>
  </si>
  <si>
    <t>○위  치 : 상당구 미원면 구방리
○사업량 : 소하천정비 L=1.38km
○기  간 : 2015 ~ 2017</t>
    <phoneticPr fontId="3" type="noConversion"/>
  </si>
  <si>
    <t>산막 
소하천
정비사업</t>
    <phoneticPr fontId="3" type="noConversion"/>
  </si>
  <si>
    <t>○위  치 : 서원구 남이면 산막리
○사업량 : 소하천정비 L=3.3km
○기  간 : 2016 ~ 2019</t>
    <phoneticPr fontId="3" type="noConversion"/>
  </si>
  <si>
    <t>주중 
소하천
정비사업</t>
    <phoneticPr fontId="3" type="noConversion"/>
  </si>
  <si>
    <t>○위  치 : 청원구 주중동
○사업량 : 소하천정비 L=0.71km
○기  간 : 2017 ~ 2019</t>
    <phoneticPr fontId="3" type="noConversion"/>
  </si>
  <si>
    <t>송정
소하천
정비사업</t>
    <phoneticPr fontId="3" type="noConversion"/>
  </si>
  <si>
    <t>○위  치 : 청원구 북이면 송정리
○사업량 : 소하천정비 L=2.9km
○기  간 : 2017 ~ 2019</t>
    <phoneticPr fontId="3" type="noConversion"/>
  </si>
  <si>
    <t>재해위험지구정비사업</t>
    <phoneticPr fontId="3" type="noConversion"/>
  </si>
  <si>
    <t>○위  치 : 흥덕구 옥산면 사정리 512
○사업량 : 하천정비 L=376m
           교량 재설치 6개소
○기  간 : 2016 ~ 2018</t>
    <phoneticPr fontId="3" type="noConversion"/>
  </si>
  <si>
    <t>폐기물을 자원화하는 친환경 시설운영</t>
    <phoneticPr fontId="3" type="noConversion"/>
  </si>
  <si>
    <t>주민이 안심하는 폐기물 처리시설</t>
    <phoneticPr fontId="3" type="noConversion"/>
  </si>
  <si>
    <t>친환경에너지타운 조성</t>
    <phoneticPr fontId="3" type="noConversion"/>
  </si>
  <si>
    <t>자원관리과</t>
    <phoneticPr fontId="3" type="noConversion"/>
  </si>
  <si>
    <t>○위  치 : 흥덕구 미호로 521번길 103
○사업량 : 악취방지시설 1식
○기  간 : 2016 ~ 2017</t>
    <phoneticPr fontId="3" type="noConversion"/>
  </si>
  <si>
    <t>하수관리</t>
    <phoneticPr fontId="3" type="noConversion"/>
  </si>
  <si>
    <t>효율적인
지하수관리</t>
    <phoneticPr fontId="3" type="noConversion"/>
  </si>
  <si>
    <t>지하수관리
시스템 구축
사업</t>
    <phoneticPr fontId="3" type="noConversion"/>
  </si>
  <si>
    <t>하수정책과</t>
    <phoneticPr fontId="3" type="noConversion"/>
  </si>
  <si>
    <t>○위  치 :청주시 일원
○사업량
  - 지하수관리시스템 구축 1식
  - 지하수시설 실태조사 38,400개소
  - 지하수 관측공 설치 4개소
○기  간 : 2015 ~ 2017</t>
    <phoneticPr fontId="3" type="noConversion"/>
  </si>
  <si>
    <t>맑고 
깨끗한 
수질관리</t>
    <phoneticPr fontId="3" type="noConversion"/>
  </si>
  <si>
    <t>공공하수도
시설확충 및 운영</t>
    <phoneticPr fontId="3" type="noConversion"/>
  </si>
  <si>
    <t>가덕
하수처리
시설설치
사업
[면단위하수처리장설치(가덕 하수처리시설 설치사업)]</t>
    <phoneticPr fontId="3" type="noConversion"/>
  </si>
  <si>
    <t>○위  치 : 가덕면, 남일면 일원
○사업량 : 하수관로 L=13.07km
○기  간 : 2013 ~ 2018</t>
    <phoneticPr fontId="3" type="noConversion"/>
  </si>
  <si>
    <t>맑고깨끗한수질관리</t>
    <phoneticPr fontId="3" type="noConversion"/>
  </si>
  <si>
    <t>공공하수도 시설확충 및 운영</t>
    <phoneticPr fontId="3" type="noConversion"/>
  </si>
  <si>
    <t>가덕
하수관거
설치사업
[하수관로정비(가덕 하수관거 설치사업)]</t>
    <phoneticPr fontId="3" type="noConversion"/>
  </si>
  <si>
    <t>○위  치 : 가덕면, 남일면 일원
○사업량 : 하수관거 L=36km
○기  간 : 2013 ~ 2018</t>
    <phoneticPr fontId="3" type="noConversion"/>
  </si>
  <si>
    <t>남일하수
관거설치
사업</t>
    <phoneticPr fontId="3" type="noConversion"/>
  </si>
  <si>
    <t>○위  치 : 남일면 효촌리외3곳
○사업량 : 하수관로 L=22.9km
○기  간 : 2012 ~ 2017</t>
    <phoneticPr fontId="3" type="noConversion"/>
  </si>
  <si>
    <t>남이 하수관거 설치사업
[하수관로정비(남이 하수관거 설치사업)]</t>
    <phoneticPr fontId="3" type="noConversion"/>
  </si>
  <si>
    <t>○위  치 : 남이.척산리외3곳
○사업량 : 하수관로24.5km
○기  간 : 2012 ~ 2018</t>
    <phoneticPr fontId="3" type="noConversion"/>
  </si>
  <si>
    <t>북이1단계 하수관로 정비사업</t>
    <phoneticPr fontId="3" type="noConversion"/>
  </si>
  <si>
    <t>○위  치 : 청원구 북이면 신대리
○사업량 : 하수관로 매설 L=5.494km
○기  간 : 2012 ~ 2017</t>
    <phoneticPr fontId="3" type="noConversion"/>
  </si>
  <si>
    <t>가마,석판 하수관거 정비사업
[하수관로정비(가마, 석판 하수관거 정비사업)]</t>
    <phoneticPr fontId="3" type="noConversion"/>
  </si>
  <si>
    <t>○위  치 : 남이면 가마리, 석판리
○사업량 : 하수관로 L=12.02km
○기  간 : 2015 ~ 2018</t>
    <phoneticPr fontId="3" type="noConversion"/>
  </si>
  <si>
    <t>석화,서당 하수관로 정비사업
[하수관로정비(석화 서당 하수관로 정비사업)]</t>
    <phoneticPr fontId="3" type="noConversion"/>
  </si>
  <si>
    <t>○위  치 : 청원구 북이면 석화,서당리
○사업량 : 하수관로 L=4.5km
○기  간 : 2016 ~ 2018</t>
    <phoneticPr fontId="3" type="noConversion"/>
  </si>
  <si>
    <t xml:space="preserve">가덕
하수처리구역 연계처리사업
[하수관로정비(가덕하수처리구역 연계처리사업)]
</t>
    <phoneticPr fontId="3" type="noConversion"/>
  </si>
  <si>
    <t>○위  치 : 남일면 일원
○사업량 : 하수관로 L=4.098km
○기  간 : 2016 ~ 2018</t>
    <phoneticPr fontId="3" type="noConversion"/>
  </si>
  <si>
    <t>이목 마을하수도 설치사업
[농어촌마을하수도정비(이목 마을하수도 설치사업)]</t>
    <phoneticPr fontId="3" type="noConversion"/>
  </si>
  <si>
    <t>○위  치 : 낭성면 이목리, 호정리
○사업량 : 하수처리시설 90톤/일
           하수관로 매설 L=5.3km
○기  간 : 2013 ~ 2018</t>
    <phoneticPr fontId="3" type="noConversion"/>
  </si>
  <si>
    <t>우산1리 마을하수도 설치사업
[농어촌마을하수도정비(우산1리 마을하수도 설치사업)]</t>
    <phoneticPr fontId="3" type="noConversion"/>
  </si>
  <si>
    <t>○위  치 : 청원구 내수읍 우산리
○사업량 : 하수관로매설L=3.39km
○기  간 : 2015 ~ 2018</t>
    <phoneticPr fontId="3" type="noConversion"/>
  </si>
  <si>
    <t>폐수·가축
분뇨
처리시설
확충및개선</t>
    <phoneticPr fontId="3" type="noConversion"/>
  </si>
  <si>
    <t>내수지구
가축분뇨
처리시설
개선사업
[가축분뇨공공처리시설개선사업(내수지구 가축분뇨 처리시설 개선사업)]</t>
    <phoneticPr fontId="3" type="noConversion"/>
  </si>
  <si>
    <t>하수정책과</t>
    <phoneticPr fontId="10" type="noConversion"/>
  </si>
  <si>
    <t>○위  치 : 내수읍 내수리141번지일원
○사업량 : 140톤/일
○기  간 : 2012 ~ 2017</t>
    <phoneticPr fontId="3" type="noConversion"/>
  </si>
  <si>
    <t>농어촌마을하수도정비(북이 금대 소규모 하수처리시설 설치사업)</t>
    <phoneticPr fontId="3" type="noConversion"/>
  </si>
  <si>
    <t>○위  치 : 북이면 금대리
○사업량 : 하수처리시설 100톤/일
           하수관로 매설 L=6.6km
○기  간 : 2017 ~ 2019</t>
    <phoneticPr fontId="3" type="noConversion"/>
  </si>
  <si>
    <t>공공도서관 기반시설 확충</t>
    <phoneticPr fontId="3" type="noConversion"/>
  </si>
  <si>
    <t>공공도서관 건립</t>
    <phoneticPr fontId="3" type="noConversion"/>
  </si>
  <si>
    <t>금천지구 도서관건립</t>
    <phoneticPr fontId="3" type="noConversion"/>
  </si>
  <si>
    <t>시립도서관</t>
    <phoneticPr fontId="3" type="noConversion"/>
  </si>
  <si>
    <t>○위  치 : 금천동 327번지
○사업량 : 부지12,528㎡,면적4,052㎡
○기  간 : 2016 ~ 2018</t>
    <phoneticPr fontId="3" type="noConversion"/>
  </si>
  <si>
    <t>문화유산보존및전승</t>
    <phoneticPr fontId="3" type="noConversion"/>
  </si>
  <si>
    <t>고인쇄문화 자료관리</t>
    <phoneticPr fontId="3" type="noConversion"/>
  </si>
  <si>
    <t>사이버 스마트 뮤지엄 구축사업
[문화유산관광자원화]</t>
    <phoneticPr fontId="3" type="noConversion"/>
  </si>
  <si>
    <t>청주
고인쇄
박물관
운영사업과</t>
    <phoneticPr fontId="3" type="noConversion"/>
  </si>
  <si>
    <t>○위  치 : 흥덕구 직지대로 713
○사업량 : 유물 DB구축 5천점
           통합관리시스템 및
           콘텐츠 개발
○기  간 : 2016 ~ 2017</t>
    <phoneticPr fontId="3" type="noConversion"/>
  </si>
  <si>
    <t>도시개발</t>
    <phoneticPr fontId="3" type="noConversion"/>
  </si>
  <si>
    <t>산업단지관리</t>
    <phoneticPr fontId="3" type="noConversion"/>
  </si>
  <si>
    <t>청주 지식산업센터 건립</t>
    <phoneticPr fontId="3" type="noConversion"/>
  </si>
  <si>
    <t>도시개발과</t>
    <phoneticPr fontId="3" type="noConversion"/>
  </si>
  <si>
    <t>산업단지재생</t>
    <phoneticPr fontId="3" type="noConversion"/>
  </si>
  <si>
    <t>청주산단 재생사업 시행계획 수립용역</t>
    <phoneticPr fontId="3" type="noConversion"/>
  </si>
  <si>
    <t>○위  치 : 흥덕구 청주산업단지 일원
○사업량 : 재생사업 시행계획 1식
○기  간 : 2017 ~ 2018</t>
    <phoneticPr fontId="3" type="noConversion"/>
  </si>
  <si>
    <t>산업단지
조성</t>
    <phoneticPr fontId="3" type="noConversion"/>
  </si>
  <si>
    <t>오창제3산업단지용수공급시설</t>
    <phoneticPr fontId="3" type="noConversion"/>
  </si>
  <si>
    <t>○위  치 : 청원구 오창읍 성재리 일원
○사업량 : 관로(D400) 11.0km
           관로(D150) 1.5km
           가압장 1식, 배수지5,200㎥ 
○기  간 : 2012 ~ 2018</t>
    <phoneticPr fontId="3" type="noConversion"/>
  </si>
  <si>
    <t>오창제3산업단지폐수연계처리시설</t>
    <phoneticPr fontId="3" type="noConversion"/>
  </si>
  <si>
    <t>○위  치 : 청원구 오창읍 성재리 일원
○사업량 : 관로 D=300mm, L=13.4km
           중계펌프 1식
○기  간 : 2015 ~ 2018</t>
    <phoneticPr fontId="3" type="noConversion"/>
  </si>
  <si>
    <t>오송제2생명
과학단지
폐수종말
처리시설</t>
    <phoneticPr fontId="3" type="noConversion"/>
  </si>
  <si>
    <t>○위  치 : 흥덕구 오송읍 봉산리 일원
○사업량 : 11,800㎥/일
           (1단계5,900㎥/일,
            2단계 5,900㎥/일)
○기  간 : 2014 ~ 2018</t>
    <phoneticPr fontId="3" type="noConversion"/>
  </si>
  <si>
    <t>오송제2생명
과학단지
용수공급
시설</t>
    <phoneticPr fontId="3" type="noConversion"/>
  </si>
  <si>
    <t>○위  치 : 흥덕구 오송읍 봉산리 일원
○사업량 : 관로 7.2km(D400~500mm)
           가압장 23,600㎥/일
           배수지 16,400㎥
○기  간 : 2014 ~ 2018</t>
    <phoneticPr fontId="3" type="noConversion"/>
  </si>
  <si>
    <t>청주테크노폴리스
공업용수도
설치사업</t>
    <phoneticPr fontId="3" type="noConversion"/>
  </si>
  <si>
    <t>○위  치 : 흥덕구 강서2동
○사업량 : 공업용수 5,143톤/일
○기  간 : 2013 ~ 2017</t>
    <phoneticPr fontId="3" type="noConversion"/>
  </si>
  <si>
    <t>청주테크노폴리스
폐수연계
처리시설
설치사업
(청주테크노폴리스 폐수처리장 설치사업)</t>
    <phoneticPr fontId="3" type="noConversion"/>
  </si>
  <si>
    <t>○위  치 : 흥덕구 강서2동
○사업량 : 펌프장 및 폐수 처리장 신설(Q=3,500㎥/일), 연계관로(300~400mm, L=1,400m)
○기  간 : 2015 ~ 2020</t>
    <phoneticPr fontId="3" type="noConversion"/>
  </si>
  <si>
    <t>산업단지조성</t>
    <phoneticPr fontId="3" type="noConversion"/>
  </si>
  <si>
    <t>오창테크노폴리스 용수공급시설 설치사업</t>
    <phoneticPr fontId="3" type="noConversion"/>
  </si>
  <si>
    <t>○위   치 : 오창읍 후기리 일원
○사업량 : 송수관로(D=400mm) L=15.0km, 배수지 6,850m3, 가압장 1식
○기   간 : 2017 ~ 2020</t>
    <phoneticPr fontId="3" type="noConversion"/>
  </si>
  <si>
    <t>도시재생</t>
    <phoneticPr fontId="3" type="noConversion"/>
  </si>
  <si>
    <t>도시재생
관리</t>
    <phoneticPr fontId="3" type="noConversion"/>
  </si>
  <si>
    <t>구 청주역사재현 및
환경정비
사업</t>
    <phoneticPr fontId="3" type="noConversion"/>
  </si>
  <si>
    <t>도시재생과</t>
    <phoneticPr fontId="3" type="noConversion"/>
  </si>
  <si>
    <t>○위  치 : 상당구 북문로2가 일원
○사업량 : 청주역사 재현 A=4,227㎡
○기  간 : 2012 ~ 2017</t>
    <phoneticPr fontId="3" type="noConversion"/>
  </si>
  <si>
    <t>문화·예술 특성화를 통한 중앙동 상권 활성화 사업</t>
    <phoneticPr fontId="3" type="noConversion"/>
  </si>
  <si>
    <t>○위  치 : 북문로2가 소나무길 일원
○사업량 : 문화예술허브센터A=3,725㎡
○기  간 : 2014 ~ 2018</t>
    <phoneticPr fontId="3" type="noConversion"/>
  </si>
  <si>
    <t>안덕벌 예술의 거리 상권활성화 사업</t>
    <phoneticPr fontId="3" type="noConversion"/>
  </si>
  <si>
    <t>○공정률 10%</t>
    <phoneticPr fontId="3" type="noConversion"/>
  </si>
  <si>
    <t>○위  치 : 내덕2동 일원
○사업량 : 가로환경개선 등 L=1,200m, 
           포켓공원 1식
○기  간 : 2016 ~ 2018</t>
    <phoneticPr fontId="3" type="noConversion"/>
  </si>
  <si>
    <t>창조도시
건설</t>
    <phoneticPr fontId="3" type="noConversion"/>
  </si>
  <si>
    <t>도시재생선도사업</t>
    <phoneticPr fontId="3" type="noConversion"/>
  </si>
  <si>
    <t>산업기능이전적지를 활용한 창조경제 중심지구 조성</t>
    <phoneticPr fontId="3" type="noConversion"/>
  </si>
  <si>
    <t>○위  치 : 내덕동 옛)연초제조창 일원
○사업량 : 122,407㎡
○기  간 : 2014 ~ 2018</t>
    <phoneticPr fontId="3" type="noConversion"/>
  </si>
  <si>
    <t>도시 및
주거환경
정비사업</t>
    <phoneticPr fontId="3" type="noConversion"/>
  </si>
  <si>
    <t>주택재개발 및 재건축
사업</t>
    <phoneticPr fontId="3" type="noConversion"/>
  </si>
  <si>
    <t>○위  치 : 석교동 231번지
○사업량 : 도로정비L=1,023m,B=3~8m
○기  간 : 2016 ~ 2017</t>
    <phoneticPr fontId="3" type="noConversion"/>
  </si>
  <si>
    <t>○공정율 40%
○도시가스 협의 중
  (공동시공 예정)</t>
    <phoneticPr fontId="3" type="noConversion"/>
  </si>
  <si>
    <t>남주남문구역
기반시설
정비사업</t>
    <phoneticPr fontId="3" type="noConversion"/>
  </si>
  <si>
    <t>○위  치 : 남주동 122번지
○사업량 : 도로정비 L=791m,B=2~10m
           주차장조성(1,000㎡) 1식 
○기  간 : 2016 ~ 2017</t>
    <phoneticPr fontId="3" type="noConversion"/>
  </si>
  <si>
    <t>영운구역
주거환경
개선사업</t>
    <phoneticPr fontId="3" type="noConversion"/>
  </si>
  <si>
    <t>○위  치 : 영운동 167-1번지 일원
○사업량 : 도로개설 B=4~6m L=480m
○기  간 : 2014 ~ 2018</t>
    <phoneticPr fontId="3" type="noConversion"/>
  </si>
  <si>
    <t>주거환경개선사업</t>
    <phoneticPr fontId="3" type="noConversion"/>
  </si>
  <si>
    <t>소규모주거지재생모델사업</t>
    <phoneticPr fontId="3" type="noConversion"/>
  </si>
  <si>
    <t>○위  치 : 청주시 일원
○사업량 : 소규모 주거지재생모델
           연구용역 1식
○기  간 : 2016 ~ 2018</t>
    <phoneticPr fontId="3" type="noConversion"/>
  </si>
  <si>
    <t>도시및주거환경정비사업</t>
    <phoneticPr fontId="3" type="noConversion"/>
  </si>
  <si>
    <t>농어촌 취약지역 생활여건 개조사업</t>
    <phoneticPr fontId="3" type="noConversion"/>
  </si>
  <si>
    <t>○위  치 : 청원구 내수읍 저곡리 일원
○사업량 : 주택정비 34호, 쉼터조성
           마을담장, 도로,
           마을회관 정비 등
○기  간 : 2016 ~ 2017</t>
    <phoneticPr fontId="3" type="noConversion"/>
  </si>
  <si>
    <t>효율적인
청사 운영
및 관리</t>
    <phoneticPr fontId="3" type="noConversion"/>
  </si>
  <si>
    <t>쾌적한 근무
환경 조성</t>
    <phoneticPr fontId="3" type="noConversion"/>
  </si>
  <si>
    <t>율량사천동
주민센터
신축</t>
    <phoneticPr fontId="3" type="noConversion"/>
  </si>
  <si>
    <t>공공시설과</t>
    <phoneticPr fontId="3" type="noConversion"/>
  </si>
  <si>
    <t>○위  치 : 청원구 충청대로107번길 52
○사업량 : 연면적 1,900㎡
           지하1/지상3층
           주민센터 신축
○기  간 : 2016 ~ 2017</t>
    <phoneticPr fontId="3" type="noConversion"/>
  </si>
  <si>
    <t>효율적인 청사 운영 및 관리</t>
    <phoneticPr fontId="3" type="noConversion"/>
  </si>
  <si>
    <t>쾌적한 근무환경 조성</t>
    <phoneticPr fontId="3" type="noConversion"/>
  </si>
  <si>
    <t>모충동 주민센터 신축</t>
    <phoneticPr fontId="3" type="noConversion"/>
  </si>
  <si>
    <t>○위  치 : 서원구 모충로124번길 25
○사업량 : 지하1층 / 지상3층
○기  간 : 2016 ~ 2018</t>
    <phoneticPr fontId="3" type="noConversion"/>
  </si>
  <si>
    <t>봉명2송정동 주민센터 신축</t>
    <phoneticPr fontId="3" type="noConversion"/>
  </si>
  <si>
    <t>○위  치 : 흥덕구 주현로 41번길 18
○사업량 : 지하1층 / 지상3층
○기  간 : 2016 ~ 2019</t>
    <phoneticPr fontId="3" type="noConversion"/>
  </si>
  <si>
    <t>균형발전을 위한 도시
기반조성</t>
    <phoneticPr fontId="3" type="noConversion"/>
  </si>
  <si>
    <t>노폭 12m
미만의 도시
계획도로
개설</t>
    <phoneticPr fontId="3" type="noConversion"/>
  </si>
  <si>
    <t>수동 도시
계획도로
(소3-27)
개설[대한
성공회옆]</t>
    <phoneticPr fontId="3" type="noConversion"/>
  </si>
  <si>
    <t>상당구
건설교통과</t>
    <phoneticPr fontId="3" type="noConversion"/>
  </si>
  <si>
    <t>○위  치 : 상당구 수동 172-1
○사업량 : L=188m, B=6.0m
○기  간 : 2016 ~ 2018</t>
    <phoneticPr fontId="3" type="noConversion"/>
  </si>
  <si>
    <t>대성동 도시계획도로
(소로3-31외 1개 노선) 개설
[향교옆]</t>
    <phoneticPr fontId="3" type="noConversion"/>
  </si>
  <si>
    <t>○위  치 : 상당구 대성동 47-28
○사업량 : L=143m, B=6.0m
○기  간 : 2016 ~ 2017</t>
    <phoneticPr fontId="3" type="noConversion"/>
  </si>
  <si>
    <t>지역균형발전을 위한 도시기반조성</t>
    <phoneticPr fontId="3" type="noConversion"/>
  </si>
  <si>
    <t>노폭12m미만의 도시계획도로개설</t>
    <phoneticPr fontId="3" type="noConversion"/>
  </si>
  <si>
    <t>수의동 도시계획도로(소로3-955) 개설</t>
    <phoneticPr fontId="3" type="noConversion"/>
  </si>
  <si>
    <t>흥덕구
건설교통과</t>
    <phoneticPr fontId="3" type="noConversion"/>
  </si>
  <si>
    <t>○위  치 : 수의동 181-5번지 일원 
○사업량 : 도로개설 L=224m, B=6.0m
○기  간 : 2016 ~ 2017</t>
    <phoneticPr fontId="3" type="noConversion"/>
  </si>
  <si>
    <t>강내 월곡 도시계획도로(소로2-287) 개설</t>
    <phoneticPr fontId="3" type="noConversion"/>
  </si>
  <si>
    <t>○위  치 : 강내 월곡 288-6번지 일원
○사업량 : 도로개설 L=121m, B=8.0m
○기  간 : 2016 ~ 2017</t>
    <phoneticPr fontId="3" type="noConversion"/>
  </si>
  <si>
    <t>○공사착공(2016.6.8)
○공사정지(2016. 9. 5)
  ※보상 후 이주 기간 요청
    이주 후 실착공계획</t>
    <phoneticPr fontId="3" type="noConversion"/>
  </si>
  <si>
    <t>강내 석화리 도시계획도로(소로2-276) 개설</t>
    <phoneticPr fontId="3" type="noConversion"/>
  </si>
  <si>
    <t>○위  치 : 강내 석화 178-2번지 일원
○사업량 : 도로개설 L=200m, B=8.0m
○기  간 : 2016 ~ 2018</t>
    <phoneticPr fontId="3" type="noConversion"/>
  </si>
  <si>
    <t>○보상 중(보상률 70%)</t>
    <phoneticPr fontId="3" type="noConversion"/>
  </si>
  <si>
    <t>옥산 오산리 도시계획도로(소2-355)개설</t>
    <phoneticPr fontId="3" type="noConversion"/>
  </si>
  <si>
    <t>○위  치 : 옥산 오산 160-5번지 일원
○사업량 : 도로개설 L=150m, B=8.0m
○기  간 : 2016 ~ 2018</t>
    <phoneticPr fontId="3" type="noConversion"/>
  </si>
  <si>
    <t>상생과 화합으로 으뜸 청주 구현</t>
    <phoneticPr fontId="3" type="noConversion"/>
  </si>
  <si>
    <t>균형발전을 통한 지역 간 불균형 해소</t>
    <phoneticPr fontId="3" type="noConversion"/>
  </si>
  <si>
    <t>정봉동 상습침수지역 배수로 정비공사</t>
    <phoneticPr fontId="3" type="noConversion"/>
  </si>
  <si>
    <t>○위  치 : 흥덕구 정봉동 일원
○사업량 : 하수관 정비 L=750m
○기  간 : 2016 ~ 2018</t>
    <phoneticPr fontId="3" type="noConversion"/>
  </si>
  <si>
    <t>○위  치 : 내덕동 내덕초교 일원
○사업량 : L=320m, B=8.0m
○기  간 : 2016 ~ 2017</t>
    <phoneticPr fontId="3" type="noConversion"/>
  </si>
  <si>
    <t>내수 마산 도시계획도로(소2-1, 소2-4) 도로개설</t>
    <phoneticPr fontId="3" type="noConversion"/>
  </si>
  <si>
    <t>○위  치 : 내수읍 마산리 130-14
○사업량 : L=163m, B=8m
○기  간 : 2016 ~ 2018</t>
    <phoneticPr fontId="3" type="noConversion"/>
  </si>
  <si>
    <t>○위  치 : 청원구 외남동 510-1
○사업량 : L=232.4m, B=10.0m
○기  간 : 2016 ~ 2017</t>
    <phoneticPr fontId="3" type="noConversion"/>
  </si>
  <si>
    <t>○위  치 : 상당구 명암동 103-4일원
○사업량 : 4,411㎡
○기  간 : 2016-2017</t>
  </si>
  <si>
    <t>○2016.07. 실시설계완료
○2016.08. 감정평가완료
○2016.08. 실시계획인가
           신청
○2016.10. 보상협의
○2017.07. 지방토지수용
           위원회 심의
○2017.09. 수용예정</t>
  </si>
  <si>
    <t>○위  치 : 서원구 수곡동 산22일원
○사업량 : 177,094㎡
○기  간 : 2016-2018</t>
  </si>
  <si>
    <t>○위  치 : 청원구 내덕동 산59-2일원
○사업량 : 130,667㎡
○기  간 : 2016-2018</t>
  </si>
  <si>
    <t>○2016.07. 업무협약체결
○2016.08. 예치금납부 및
           시행자지정
○2016.09. 공원조성계획  
           결정(변경)
○2017.01. 실시계획인가고시
○2017.03. 감정평가완료
○2017.06. 보상협의중</t>
  </si>
  <si>
    <t>공원조성</t>
  </si>
  <si>
    <t>공원환경개선</t>
  </si>
  <si>
    <t>운천공원 인공폭포 재조성</t>
  </si>
  <si>
    <t>공원녹지과</t>
  </si>
  <si>
    <t>○신규</t>
    <phoneticPr fontId="3" type="noConversion"/>
  </si>
  <si>
    <t>지출액 수정</t>
    <phoneticPr fontId="3" type="noConversion"/>
  </si>
  <si>
    <t>○공정율 5%</t>
    <phoneticPr fontId="3" type="noConversion"/>
  </si>
  <si>
    <t>○위  치 : 서원구 산남동1086 일원
○사업량 : 부지4,646㎡,연면적5,233㎡
○기  간 : 2015 ~ 2017</t>
  </si>
  <si>
    <t>○공정율 67%</t>
    <phoneticPr fontId="3" type="noConversion"/>
  </si>
  <si>
    <t>지출액 수정 (사업별예산집행현황 참고)
e-hojo계속비에 뜨게 해놨음
결재 맡아서 메일제출 요망</t>
    <phoneticPr fontId="3" type="noConversion"/>
  </si>
  <si>
    <t>지출액 수정 (사업별예산집행현황 참고)
서식들어가 있는 란은 기재하지 말것</t>
    <phoneticPr fontId="3" type="noConversion"/>
  </si>
  <si>
    <t>청주시 대중교통계획 수립</t>
    <phoneticPr fontId="3" type="noConversion"/>
  </si>
  <si>
    <t xml:space="preserve">○공정율 10% </t>
    <phoneticPr fontId="3" type="noConversion"/>
  </si>
  <si>
    <t>○사전행정절차이행(중기지방재정계획, 공유재산심의, 투자심사)
○부지확보(시유지)
○기본및실시설계용역
 -공정율:43%(7월말 기준)
○중소기업청에서 건립비를 일괄책정하여 총사업비 부족으로 사업비 변경</t>
    <phoneticPr fontId="3" type="noConversion"/>
  </si>
  <si>
    <t>○공정률(공사) 80%
○GIS용역 18.6.준공</t>
    <phoneticPr fontId="3" type="noConversion"/>
  </si>
  <si>
    <t>○위  치 : 청원구 오창읍 성재리 일원
○사업량 : 관로 D=300mm, L=13.0km
           중계펌프 1식
○기  간 : 2015 ~ 2018</t>
  </si>
  <si>
    <t>○공정률(공사) 100%
○GIS용역 18.6.준공</t>
  </si>
  <si>
    <t>○공정률 22%</t>
    <phoneticPr fontId="3" type="noConversion"/>
  </si>
  <si>
    <t>○공정율 16%</t>
    <phoneticPr fontId="3" type="noConversion"/>
  </si>
  <si>
    <t>○배수관로 공사 완료
○2016. 9 : 가압장 착공
○2017. 8 : 공정률 11%
            (가압장)</t>
  </si>
  <si>
    <t xml:space="preserve">○공정률 : 10%     </t>
    <phoneticPr fontId="3" type="noConversion"/>
  </si>
  <si>
    <t>○2017.6. 용역 착수</t>
    <phoneticPr fontId="3" type="noConversion"/>
  </si>
  <si>
    <t>도시개발과</t>
  </si>
  <si>
    <t>○공정률 90%</t>
    <phoneticPr fontId="3" type="noConversion"/>
  </si>
  <si>
    <t>○공정률 80%</t>
    <phoneticPr fontId="3" type="noConversion"/>
  </si>
  <si>
    <t>○위  치 : 내덕2동 일원
○사업량 : 가로환경개선 등L=1,200m,
           포켓공원 1식,
           시장활성화 사업(주차장등)
○기  간 : 2016 ~ 2018</t>
    <phoneticPr fontId="3" type="noConversion"/>
  </si>
  <si>
    <t>○활성화계획 수립
 ('15.12월 승인)
○기반시설 정비사업 추진
○공공시설사업 설계완료('17.05.)
○공공시설사업 조달청 계약의뢰('17.06.)
○공예클러스터사업 제외
  (민간참여사업으로 변경)</t>
    <phoneticPr fontId="3" type="noConversion"/>
  </si>
  <si>
    <t>○공정율 20%</t>
    <phoneticPr fontId="3" type="noConversion"/>
  </si>
  <si>
    <t>○공정율 50%</t>
    <phoneticPr fontId="3" type="noConversion"/>
  </si>
  <si>
    <t>○공정률 98%</t>
    <phoneticPr fontId="3" type="noConversion"/>
  </si>
  <si>
    <t>○2017.2 한류명품 드라마
         거리 전시물
         제작설치 계약
○2017.3 드라마아트홀
         건축설계 용역 착수
○2017.3 드라마아트홀
         전시설계 및
         제작설치 착수</t>
  </si>
  <si>
    <t>○2017.2. 기본 및
          실시설계 납품
○2017.4. 공사착수
○2017.5. 공사중지
○2017.6.~매장문화재 시굴 및 발굴조사 중</t>
  </si>
  <si>
    <t>지출액 수정</t>
    <phoneticPr fontId="3" type="noConversion"/>
  </si>
  <si>
    <t>공공도서관 기반시설 확충</t>
  </si>
  <si>
    <t>공공도서관 건립</t>
  </si>
  <si>
    <t>가경지구 도서관건립</t>
  </si>
  <si>
    <t>시립도서관</t>
  </si>
  <si>
    <t>○공정율 55%</t>
    <phoneticPr fontId="3" type="noConversion"/>
  </si>
  <si>
    <r>
      <t>○실시설계 추진중</t>
    </r>
    <r>
      <rPr>
        <sz val="9"/>
        <rFont val="굴림체"/>
        <family val="3"/>
        <charset val="129"/>
      </rPr>
      <t/>
    </r>
    <phoneticPr fontId="3" type="noConversion"/>
  </si>
  <si>
    <t>○위  치 : 청주랜드 어린이회관
○사업량 : 2전시관(3,269㎡)전층 조성
○기  간 : 2016 ~ 2018</t>
  </si>
  <si>
    <t>○우수 청소년수련시설 
  선진지견학
○문화의집 건립계획 수립
○기본 및 실시설계 용역 
  착수</t>
    <phoneticPr fontId="3" type="noConversion"/>
  </si>
  <si>
    <t xml:space="preserve">○위  치 : 청원구 오창읍 후기리
○사업량 : 매립용량 110만㎥
○기  간 : 2017 ~ 2019 </t>
    <phoneticPr fontId="3" type="noConversion"/>
  </si>
  <si>
    <t>맑고 깨끗한
청결도시
청주 조성</t>
  </si>
  <si>
    <t>폐기물
처리시설
확충</t>
  </si>
  <si>
    <t>청주시 
제2매립장 조성사업</t>
  </si>
  <si>
    <t>자원정책과</t>
  </si>
  <si>
    <t>○공정율 100%</t>
    <phoneticPr fontId="3" type="noConversion"/>
  </si>
  <si>
    <t xml:space="preserve">○녹용가공센터 준공
 (2017. 7. 18.)
○사슴클러스터 사업단 운영
○녹용관련 연구용역
  지속 추진 </t>
    <phoneticPr fontId="3" type="noConversion"/>
  </si>
  <si>
    <t>○실시설계 용역 착공(1개소)</t>
  </si>
  <si>
    <t>○공정률:89%</t>
  </si>
  <si>
    <t xml:space="preserve">남이 하수처리시설 설치사업[하수처리장 확충(남이하수처리시설 설치사업) </t>
    <phoneticPr fontId="3" type="noConversion"/>
  </si>
  <si>
    <t>○위  치 : 청원구 북이면 석화,서당리
○사업량 : 하수관로 L=4.5km
○기  간 : 2016 ~ 2018</t>
  </si>
  <si>
    <t xml:space="preserve">○설계용역 추진율 95% </t>
    <phoneticPr fontId="3" type="noConversion"/>
  </si>
  <si>
    <t>○위  치 : 남일면 일원
○사업량 : 하수관로 L=4.098km
○기  간 : 2016 ~ 2018</t>
  </si>
  <si>
    <t>○ 설계용역 추진율 79%</t>
    <phoneticPr fontId="3" type="noConversion"/>
  </si>
  <si>
    <t>○공정률 29%</t>
    <phoneticPr fontId="3" type="noConversion"/>
  </si>
  <si>
    <t>○위  치 : 내수읍 내수리141번지일원
○사업량 : 140톤/일
○기  간 : 2012 ~ 2017</t>
  </si>
  <si>
    <t>○준공</t>
    <phoneticPr fontId="3" type="noConversion"/>
  </si>
  <si>
    <t>○설계용역 추진율 46%</t>
    <phoneticPr fontId="3" type="noConversion"/>
  </si>
  <si>
    <t xml:space="preserve">○공정율 76%
</t>
    <phoneticPr fontId="3" type="noConversion"/>
  </si>
  <si>
    <t>○공정율 89%</t>
  </si>
  <si>
    <t>○공정율 72%</t>
  </si>
  <si>
    <t>○기본 및 실시설계
  용역 추진(공정율 20%)</t>
  </si>
  <si>
    <t>○2공구 추진
 (공정율 38%)</t>
  </si>
  <si>
    <t>○공정율 87%</t>
    <phoneticPr fontId="3" type="noConversion"/>
  </si>
  <si>
    <t>○실시설계
 (공정율 85%)</t>
    <phoneticPr fontId="3" type="noConversion"/>
  </si>
  <si>
    <t>○실시설계 완료
(공정율 100%)
○공사추진
(행정절차 추진 중)</t>
  </si>
  <si>
    <t>○실시설계
(공정율 36%)</t>
  </si>
  <si>
    <t>○위  치 : 흥덕구 정봉동 일원
○사업량 : 하수관 정비 L=750m
○기  간 : 2016 ~ 2018</t>
  </si>
  <si>
    <t xml:space="preserve">[상생발전특별회계]
○공정율 50%
</t>
    <phoneticPr fontId="3" type="noConversion"/>
  </si>
  <si>
    <t>○'17. 4.: 지구단위계획변경
○'17. 7.: 기본 및 실시설계
           최종보고회
○'17.10.: 공사 착수(예정)
○실시설계결과 반영에 따른 총사업비 조정</t>
    <phoneticPr fontId="3" type="noConversion"/>
  </si>
  <si>
    <t>○위  치 : 상당구 월오동 179-3 일원
○사업량 : 부지9,198㎡,연면적2,097㎡
○기  간 : 2013 ~ 2017</t>
  </si>
  <si>
    <t>○공정률 100%</t>
    <phoneticPr fontId="3" type="noConversion"/>
  </si>
  <si>
    <t>○위  치 : 상당구 월오동 179-3 일원
○사업량 : 부지9,198㎡,연면적1,976㎡
○기  간 : 2016 ~ 2017</t>
  </si>
  <si>
    <t>○위  치 : 청원구 사천동 91-15 일원
○사업량 : 연면적5,200㎡
○기  간 : 2015 ~ 2018</t>
  </si>
  <si>
    <t>○위  치 : 청원구 내수읍 내수리
           100 일원
○사업량 : 부지 154,068㎡
○기  간 : 2013 ~ 2019</t>
  </si>
  <si>
    <t>○실시설계용역 진행중
○보상 지속추진 및
  지장물 철거중
○철거비 및 진입도로 개설 등에 따른 총사업비 조정</t>
    <phoneticPr fontId="3" type="noConversion"/>
  </si>
  <si>
    <t>○위  치 : 상당구 남일면 쌍수리
           217번지 일원
○사업량 : 부지면적 41,204㎡
○기  간 : 2016 ~ 2017</t>
  </si>
  <si>
    <t>○공군사관학교 시설물 설치 협의 완료
○실시설계 완료 및 공사집행</t>
  </si>
  <si>
    <t>○충북학생 수영장, 세광고 야구장 보수 준공
○충북학생 롤러경기장 보수공사 공사중(공정율 85%)</t>
  </si>
  <si>
    <t>○기본 및 실시설계중</t>
    <phoneticPr fontId="3" type="noConversion"/>
  </si>
  <si>
    <t>○공정율 : 87%</t>
    <phoneticPr fontId="3" type="noConversion"/>
  </si>
  <si>
    <t>○기본 및 실시설계
  진행중</t>
    <phoneticPr fontId="3" type="noConversion"/>
  </si>
  <si>
    <t>○부지매입 진행중</t>
    <phoneticPr fontId="3" type="noConversion"/>
  </si>
  <si>
    <t>효율적인 청사 운영 및 관리</t>
  </si>
  <si>
    <t>쾌적한 근무환경 조성</t>
  </si>
  <si>
    <t>공공시설과</t>
  </si>
  <si>
    <t>강서2동
주민센터
신축</t>
    <phoneticPr fontId="3" type="noConversion"/>
  </si>
  <si>
    <t>○위  치 : 흥덕구 송절동 212-4일원
○사업량 : 지상3층
○기  간 : 2017 ~ 2019</t>
    <phoneticPr fontId="3" type="noConversion"/>
  </si>
  <si>
    <t>○위  치 : 상당구 수동 172-1
○사업량 : L=188m, B=6.0m
○기  간 : 2016 ~ 2018</t>
  </si>
  <si>
    <t>○공정율 20%</t>
  </si>
  <si>
    <t>○위  치 : 상당구 대성동 47-28
○사업량 : L=143m, B=6.0m
○기  간 : 2016 ~ 2017</t>
  </si>
  <si>
    <t>○공정율 100%</t>
  </si>
  <si>
    <t>친환경농업육성지원</t>
  </si>
  <si>
    <t>고품직 식량작물 생산</t>
  </si>
  <si>
    <t>들녘경영체 사업다각화</t>
  </si>
  <si>
    <t>친환경농산과</t>
  </si>
  <si>
    <t>○위  치 : 내수읍 도원세교로 369
○사업량 : 장애인경사로, 정화조개선 
○기  간 : 2012~2017</t>
  </si>
  <si>
    <t xml:space="preserve">
○준공</t>
  </si>
  <si>
    <t>○위  치 : 서원구 사직대로 229
○사업량 : 경기장관람석 및 난간교체 
○기  간 : 2014~2017</t>
  </si>
  <si>
    <t>○위  치 : 흥덕구 대신로 157
○사업량 : 비가림시설 개선 등
○기  간 : 2016~2017</t>
  </si>
  <si>
    <t>○건축공정율 90%</t>
    <phoneticPr fontId="3" type="noConversion"/>
  </si>
  <si>
    <t>○보상 협의 중
 (보상률79%)
○실시설계 내역반영
  총사업비 조정</t>
    <phoneticPr fontId="3" type="noConversion"/>
  </si>
  <si>
    <t>○위  치 : 흥덕구 강내면 석화리 일원
○사업량 : L=1.7km, B=8.0m
○기  간 : 2015 ~ 2018</t>
  </si>
  <si>
    <t>증액사유, 시장님 방침</t>
    <phoneticPr fontId="3" type="noConversion"/>
  </si>
  <si>
    <t>기간연장 시장님 방침</t>
    <phoneticPr fontId="3" type="noConversion"/>
  </si>
  <si>
    <t>○위  치 : 흥덕구 강내면 황탄리 일원
○사업량 : L=1.2km, B=8.0m
○기  간 : 2015 ~ 2018</t>
    <phoneticPr fontId="3" type="noConversion"/>
  </si>
  <si>
    <t>○실시설계용역 완료
○보상협의중(보상율60%)</t>
  </si>
  <si>
    <t>○위  치 : 상당구 낭성면 호정리, 
           추정리 일원
○사업량 : L=1.0km, B=6.5m
○기  간 : 2015 ~ 2018</t>
  </si>
  <si>
    <t>○실시설계용역 완료
○보상계획 공고</t>
  </si>
  <si>
    <t>○위  치 : 서원구 남이면 부용외천리
           일원
○사업량 : L=0.4km, B=6.5m
○기  간 : 2016 ~ 2018</t>
  </si>
  <si>
    <t>○보상 협의 중
 (보상률60%)
○공사 추진 중
 (공정률40%)
○2016년이전예산 일반회계
  2017년이후예산 균형발전
  특별회계 추진</t>
  </si>
  <si>
    <t>○위  치 : 흥덕구 오송읍 오송리 일원
○사업량 : L=0.2km, B=6.5m
○기  간 : 2016 ~ 2018</t>
  </si>
  <si>
    <t>○보상 협의 중
 (보상률97%)
○공사 추진 중
 (공정률5%)
○2016년이전예산 일반회계
  2017년이후예산 균형발전
  특별회계 추진</t>
  </si>
  <si>
    <t>○보상 협의 중
 (보상률74%)</t>
  </si>
  <si>
    <t>○위  치 : 흥덕구 옥산면 장동리 일원
○사업량 : L=0.3km, B=8.0m
○기  간 : 2015 ~ 2018</t>
  </si>
  <si>
    <t>총사업비 증액 시장님 방침공문 제출</t>
    <phoneticPr fontId="3" type="noConversion"/>
  </si>
  <si>
    <t>○위  치 : 상당구 남일면 황청리 일원
○사업량 : L=0.8km, B=8.0m
○기  간 : 2015 ~ 2018</t>
  </si>
  <si>
    <t>○위  치 : 흥덕구 옥산면 사정리 일원
○사업량 : L=0.48km, B=8.0m
○기  간 : 2015 ~ 2018</t>
  </si>
  <si>
    <t>○위  치 : 청원구 오창읍 성재리 일원
○사업량 : L=1.16km, B=8.0m
○기  간 : 2015 ~ 2018</t>
  </si>
  <si>
    <t>○보상 협의 중
 (보상률81%)
○공사 추진 중
 (공정률20%)
○2016년이전예산 일반회계
  2017년이후예산 균형발전
  특별회계 추진</t>
  </si>
  <si>
    <t>○위  치 : 청원구 오창읍 복현리 일원
○사업량 : L=1.0km, B=8.0m
○기  간 : 2015 ~ 2018</t>
  </si>
  <si>
    <t>○보상 협의 중
 (보상률90%)
○공사 추진 중
 (공정률12%)
○2016년이전예산 일반회계
  2017년이후예산 일반회계,  
  균형발전특별회계 추진</t>
  </si>
  <si>
    <t>○위  치 : 상당구 낭성면 현암리 일원
○사업량 : L=1.59km, B=8.0m
○기  간 : 2015 ~ 2017</t>
  </si>
  <si>
    <t>총사업비 증액 시장님 방침공문 제출
올해 다 할 수는 있는지?</t>
    <phoneticPr fontId="3" type="noConversion"/>
  </si>
  <si>
    <t>○위  치 : 흥덕구 옥산면 동림리 일원
○사업량 : L=20.5m, B=9.0m
○기  간 : 2016 ~ 2017</t>
  </si>
  <si>
    <t>○2017.06 공사준공</t>
  </si>
  <si>
    <t>○위  치 : 청원구 내수읍 비상리 일원
○사업량 : L=0.37km, B=2.0m
○기  간 : 2016 ~ 2017</t>
  </si>
  <si>
    <t>○보상협의중(보상율43%)
○공사추진중(공정율10%)
○2016년이전예산 일반회계
  2017년이후예산 균형발전
  특별회계 추진</t>
  </si>
  <si>
    <t>올해 다 할 수는 있나??</t>
    <phoneticPr fontId="3" type="noConversion"/>
  </si>
  <si>
    <t>○위  치 : 상당구 가덕면 계산리 일원
○사업량 : L=0.06km, B=6.5m
○기  간 : 2017 ~ 2018</t>
  </si>
  <si>
    <t>○실시설계용역완료
○감정평가중</t>
  </si>
  <si>
    <t>○위  치 : 흥덕구 옥산면 환희리 일원
○사업량 : L=0.27km, B=6.5m
○기  간 : 2017 ~ 2018</t>
  </si>
  <si>
    <t>○위  치 : 청원구 오창읍 괴정리 일원
○사업량 : L=0.45km, B=8.0m
○기  간 : 2017 ~ 2019</t>
  </si>
  <si>
    <t>○실시설계용역 완료</t>
  </si>
  <si>
    <t>○위  치 : 흥덕구 옥산면 쌍청리 일원
○사업량 : L=0.18km, B=8.0m
○기  간 : 2016 ~ 2017</t>
  </si>
  <si>
    <t>○보상 협의 중
○공사추진중(공정률 5%)</t>
  </si>
  <si>
    <t>○위  치 : 청원구 오창읍 화산리 일원
○사업량 : L=1.4km, B=8.0m
○기  간 : 2016 ~ 2018</t>
  </si>
  <si>
    <t>○보상 협의 중
 (보상률100%)
○공사 추진 중
 (공정률75%)</t>
  </si>
  <si>
    <t>낭성 전하울교 수해복구 사업</t>
    <phoneticPr fontId="3" type="noConversion"/>
  </si>
  <si>
    <t>북이 장양리 도로확포장공사</t>
    <phoneticPr fontId="3" type="noConversion"/>
  </si>
  <si>
    <t>○위  치 : 상당구 낭성면 이목리일원
○사업량 : 교량 재가설 L=50m, B=10m
○기  간 : 2017 ~ 2019</t>
  </si>
  <si>
    <t>시장님 방침</t>
    <phoneticPr fontId="3" type="noConversion"/>
  </si>
  <si>
    <t>○위  치 : 청원구 북이면 장양리일원
○사업량 : L=0.7km, B=8m
○기  간 : 2017 ~ 2019</t>
  </si>
  <si>
    <t>시장님 방침</t>
    <phoneticPr fontId="3" type="noConversion"/>
  </si>
  <si>
    <t>증액사유, 시장님 방침</t>
    <phoneticPr fontId="3" type="noConversion"/>
  </si>
  <si>
    <t>○실시설계용역 추진중(공정율 70%)</t>
  </si>
  <si>
    <t>○실시설계용역 추진중(공정율 25%)</t>
  </si>
  <si>
    <t>○공사착공</t>
    <phoneticPr fontId="3" type="noConversion"/>
  </si>
  <si>
    <t>○준공</t>
    <phoneticPr fontId="3" type="noConversion"/>
  </si>
  <si>
    <r>
      <t>○동문해체보수</t>
    </r>
    <r>
      <rPr>
        <sz val="9"/>
        <color theme="1"/>
        <rFont val="굴림체"/>
        <family val="3"/>
        <charset val="129"/>
      </rPr>
      <t xml:space="preserve"> 100%
</t>
    </r>
    <r>
      <rPr>
        <sz val="9"/>
        <color theme="1"/>
        <rFont val="굴림체"/>
        <family val="3"/>
      </rPr>
      <t>○편의시설</t>
    </r>
    <r>
      <rPr>
        <sz val="9"/>
        <color theme="1"/>
        <rFont val="굴림체"/>
        <family val="3"/>
        <charset val="129"/>
      </rPr>
      <t xml:space="preserve"> 1</t>
    </r>
    <r>
      <rPr>
        <sz val="9"/>
        <color theme="1"/>
        <rFont val="굴림체"/>
        <family val="3"/>
      </rPr>
      <t>동</t>
    </r>
    <r>
      <rPr>
        <sz val="9"/>
        <color theme="1"/>
        <rFont val="굴림체"/>
        <family val="3"/>
        <charset val="129"/>
      </rPr>
      <t xml:space="preserve"> 100%
</t>
    </r>
    <r>
      <rPr>
        <sz val="9"/>
        <color theme="1"/>
        <rFont val="굴림체"/>
        <family val="3"/>
      </rPr>
      <t>○편의시설</t>
    </r>
    <r>
      <rPr>
        <sz val="9"/>
        <color theme="1"/>
        <rFont val="굴림체"/>
        <family val="3"/>
        <charset val="129"/>
      </rPr>
      <t xml:space="preserve"> 2</t>
    </r>
    <r>
      <rPr>
        <sz val="9"/>
        <color theme="1"/>
        <rFont val="굴림체"/>
        <family val="3"/>
      </rPr>
      <t>동</t>
    </r>
    <r>
      <rPr>
        <sz val="9"/>
        <color theme="1"/>
        <rFont val="굴림체"/>
        <family val="3"/>
        <charset val="129"/>
      </rPr>
      <t xml:space="preserve"> 90%
</t>
    </r>
    <r>
      <rPr>
        <sz val="9"/>
        <color theme="1"/>
        <rFont val="굴림체"/>
        <family val="3"/>
      </rPr>
      <t xml:space="preserve">○현상변경허용기준안작성
</t>
    </r>
    <r>
      <rPr>
        <sz val="9"/>
        <color theme="1"/>
        <rFont val="굴림체"/>
        <family val="3"/>
        <charset val="129"/>
      </rPr>
      <t xml:space="preserve">  60%</t>
    </r>
    <r>
      <rPr>
        <sz val="9"/>
        <color theme="1"/>
        <rFont val="굴림체"/>
        <family val="3"/>
      </rPr>
      <t xml:space="preserve">
</t>
    </r>
    <r>
      <rPr>
        <sz val="9"/>
        <color theme="1"/>
        <rFont val="굴림체"/>
        <family val="3"/>
        <charset val="129"/>
      </rPr>
      <t>○15년도예산까지만
  계속비사업 추진</t>
    </r>
    <phoneticPr fontId="3" type="noConversion"/>
  </si>
  <si>
    <t>○'16.12.:친수지구변경완료
○'17. 6.:기본설계완료
○'17. 7.~10.:실시설계,
  하천점용허가 등 사업추진
○관리동 부지매입비 감액에 따른 총사업비 조정</t>
    <phoneticPr fontId="3" type="noConversion"/>
  </si>
  <si>
    <t xml:space="preserve">○공정율 61% 
</t>
    <phoneticPr fontId="3" type="noConversion"/>
  </si>
  <si>
    <t>○위  치 : 옥산면 일원
○사업량 : 소재지 종합정비 1식
○기  간 : 2013 ~ 2018</t>
    <phoneticPr fontId="3" type="noConversion"/>
  </si>
  <si>
    <t xml:space="preserve">○공정율 62% 
</t>
    <phoneticPr fontId="3" type="noConversion"/>
  </si>
  <si>
    <t xml:space="preserve">○기본계획 수립완료
○시행계획 수립중                    ○편입토지 보상협의 중
</t>
    <phoneticPr fontId="3" type="noConversion"/>
  </si>
  <si>
    <r>
      <t xml:space="preserve">○위  치 : 흥덕구 지동동 550-2 외 2
○사업량 : </t>
    </r>
    <r>
      <rPr>
        <sz val="8"/>
        <color theme="1"/>
        <rFont val="굴림체"/>
        <family val="3"/>
        <charset val="129"/>
      </rPr>
      <t>인력육성,사업단운영,브랜드</t>
    </r>
    <r>
      <rPr>
        <sz val="9"/>
        <color theme="1"/>
        <rFont val="굴림체"/>
        <family val="3"/>
        <charset val="129"/>
      </rPr>
      <t xml:space="preserve">
           개발,R&amp;D,홍보, 마케팅,
           가공유통센터 건립
○기  간 : 2014 ~ 2018</t>
    </r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</si>
  <si>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북이면 석성리 488-1</t>
    </r>
    <r>
      <rPr>
        <sz val="9"/>
        <color theme="1"/>
        <rFont val="굴림체"/>
        <family val="3"/>
        <charset val="129"/>
      </rPr>
      <t xml:space="preserve">
○사업량 : 녹용가공공장 1식 외
○기  간 : 2015 ~ 2019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</si>
  <si>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t>○종합공사 발주업체
  선정중
○잔여부지매입 추진 중</t>
    <phoneticPr fontId="3" type="noConversion"/>
  </si>
  <si>
    <t>○미보상 필지 협의 중
○준공</t>
    <phoneticPr fontId="3" type="noConversion"/>
  </si>
  <si>
    <t>○보상 협의 중
 (보상률65%)
○실시설계 완료결과 반영
  총사업비 조정</t>
    <phoneticPr fontId="3" type="noConversion"/>
  </si>
  <si>
    <t xml:space="preserve">○보상 협의 중
 (보상율84%)
○공사추진중(공정율10%)
○2016년이전예산 일반회계
  2017년이후예산 균형발전
  특별회계 추진
○인도위치 변경에 따른
  총사업비 조정
</t>
    <phoneticPr fontId="3" type="noConversion"/>
  </si>
  <si>
    <t>○공사 추진 중
 (공정률82%)
○2016년이전예산 일반회계
  2017년이후예산 균형발전
  특별회계 추진
○물가변동 금액 등 반영
  총사업비 조정</t>
    <phoneticPr fontId="3" type="noConversion"/>
  </si>
  <si>
    <t>○준공
○2016년이전예산 일반회계
  2017년이후예산 균형발전
  특별회계 추진
○준공에 따른 집행잔액
  감편성</t>
    <phoneticPr fontId="3" type="noConversion"/>
  </si>
  <si>
    <t xml:space="preserve">○보상 협의 중
 (보상률71%)
○공사 추진 중
 (공정률68%)
○2016년이전예산 일반회계
  2017년이후예산 균형발전
  특별회계 추진
○물가변동금액 반영등
  총사업비 조정
</t>
    <phoneticPr fontId="3" type="noConversion"/>
  </si>
  <si>
    <t>○사후환경영향평가 추진
  (준공후 3년)
○보상토지 잔여지 가치하락
  손해배상청구 배상금</t>
    <phoneticPr fontId="3" type="noConversion"/>
  </si>
  <si>
    <t>○2016.5. 보상협의통지
○2016.8. 공사착공
          (공정율 25%)</t>
    <phoneticPr fontId="3" type="noConversion"/>
  </si>
  <si>
    <t>○1단계 공사완료
○2단계 설계중</t>
    <phoneticPr fontId="3" type="noConversion"/>
  </si>
  <si>
    <t>○1,2단계설계완료
  (L=2.06km)
○3단계설계중
  (L=2.88km)
○1단계 공사착공</t>
    <phoneticPr fontId="3" type="noConversion"/>
  </si>
  <si>
    <t>○1단계
 -2구간 설계중
 -1,3구간 공사착공</t>
    <phoneticPr fontId="3" type="noConversion"/>
  </si>
  <si>
    <t>○공사착공
○2016년이전예산 일반회계
  2017년이후예산 균형발전
  특별회계 추진</t>
    <phoneticPr fontId="3" type="noConversion"/>
  </si>
  <si>
    <t>○공사착공
○보상 및 사업물량 증가에
  따른 총사업비 조정</t>
    <phoneticPr fontId="3" type="noConversion"/>
  </si>
  <si>
    <t>○1구간(광역매립장입구~청주역교차로(본선), L=1.04km)공사중(공정율 97.65%)
○2구간(청주역교차로~옥산교(본선), L=1.06km)공사중(공정율 13.14%)
○3구간(신촌마을회관 일원 연결도로, L=0.36km) 공사중(공정율 75%)</t>
    <phoneticPr fontId="3" type="noConversion"/>
  </si>
  <si>
    <t>○위  치 : 청주역~옥산간
○사업량 : L=2.1km, B=8→25m
○기  간 : 2008 ~ 2019</t>
    <phoneticPr fontId="3" type="noConversion"/>
  </si>
  <si>
    <t>○공사 추진중(공정율 86%)
○공사중지(6.19) 청원구 사천동 204-1번지(정미소) 지장물 협의 지연에 따른 중지
○보상 추진 93%(29필지 중 27필지 완료)</t>
    <phoneticPr fontId="3" type="noConversion"/>
  </si>
  <si>
    <t>○위  치 : 덕천교~새터초교사거리
○사업량 : L=0.52km, B=10→25m
○기  간 : 2012 ~ 2017</t>
    <phoneticPr fontId="3" type="noConversion"/>
  </si>
  <si>
    <t>○실시설계완료
○보상 추진 62%(58필지 중 36필지 완료)</t>
    <phoneticPr fontId="3" type="noConversion"/>
  </si>
  <si>
    <t>○위  치 : 청주가스충전소~자동차매매
○사업량 : L=0.66km, B=20m
○기  간 : 2015 ~ 2020</t>
    <phoneticPr fontId="3" type="noConversion"/>
  </si>
  <si>
    <t>○실시설계완료
○보상 추진 36%(28필지 중 10필지 완료)</t>
    <phoneticPr fontId="3" type="noConversion"/>
  </si>
  <si>
    <t>○1차구간(0.85km)
-1구간(L=0.25km)준공
-2구간(L=0.60km)준공
○2차구간(L=4.65km) 공사 추진중(공정율 2.4%)
○연결도로구간(L=0.325km) 설계용역 추진중(공정율 85%)</t>
    <phoneticPr fontId="3" type="noConversion"/>
  </si>
  <si>
    <t>○공사 추진중(공정율 73%)
○공사중지(5.4) 진출입로 및 배수 관련 관계기관(부서) 및 주민 협의에 따른 중지</t>
    <phoneticPr fontId="3" type="noConversion"/>
  </si>
  <si>
    <t>수영로 확장</t>
    <phoneticPr fontId="3" type="noConversion"/>
  </si>
  <si>
    <t>○위  치 : 상당구 금천새마을금고~
           영운사거리
○사업량 : L=1.05km, B=15→20m
○기  간 : 2017 ~ 2025</t>
    <phoneticPr fontId="3" type="noConversion"/>
  </si>
  <si>
    <t>신봉동 아주공업사~석교공업사간 도로개설</t>
    <phoneticPr fontId="3" type="noConversion"/>
  </si>
  <si>
    <t>○위  치 : 흥덕구 신봉동 일원
○사업량 : L=0.34km, B=12m
○기  간 : 2017 ~ 2019</t>
    <phoneticPr fontId="3" type="noConversion"/>
  </si>
  <si>
    <t>강내면 연정교차로 개선공사</t>
    <phoneticPr fontId="3" type="noConversion"/>
  </si>
  <si>
    <t>○위  치 : 흥덕구 강내면 연정리 일원
○사업량 : 교차로 개선 1식
○기  간 : 2017 ~ 2018</t>
    <phoneticPr fontId="3" type="noConversion"/>
  </si>
  <si>
    <t>미원면 미원천~미원삼거리간 도로개설공사</t>
    <phoneticPr fontId="3" type="noConversion"/>
  </si>
  <si>
    <t>○위  치 : 상당구 미원면 미원리 일원
○사업량 : L=0.33km, B=12m
○기  간 : 2017 ~ 2019</t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</si>
  <si>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흥덕구 원평동~상당구 지북동</t>
    </r>
    <r>
      <rPr>
        <sz val="9"/>
        <color theme="1"/>
        <rFont val="굴림체"/>
        <family val="3"/>
        <charset val="129"/>
      </rPr>
      <t xml:space="preserve">
○사업량 : L=6.7km
○기  간 : 2011 ~ 2018</t>
    </r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</si>
  <si>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오창읍 성산리~장남리</t>
    </r>
    <r>
      <rPr>
        <sz val="9"/>
        <color theme="1"/>
        <rFont val="굴림체"/>
        <family val="3"/>
        <charset val="129"/>
      </rPr>
      <t xml:space="preserve">
○사업량 : L=5.0km
○기  간 : 2013 ~ 2018</t>
    </r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</si>
  <si>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흥덕구 신촌동~서원구 남이면</t>
    </r>
    <r>
      <rPr>
        <sz val="9"/>
        <color theme="1"/>
        <rFont val="굴림체"/>
        <family val="3"/>
        <charset val="129"/>
      </rPr>
      <t xml:space="preserve">
○사업량 : L=11.6km
○기  간 : 2017 ~ 2020</t>
    </r>
    <phoneticPr fontId="3" type="noConversion"/>
  </si>
  <si>
    <t>○공정율 30%
○사전설계 검토결과
  행안부 총사업비 증액</t>
    <phoneticPr fontId="3" type="noConversion"/>
  </si>
  <si>
    <r>
      <t xml:space="preserve">○위  치 : 흥덕구 신대마을 일원
○사업량
  - 가정 온수공급: 139가구
  - </t>
    </r>
    <r>
      <rPr>
        <sz val="8"/>
        <color theme="1"/>
        <rFont val="굴림체"/>
        <family val="3"/>
      </rPr>
      <t>공동사업장 온수공급: 건조장 2개소</t>
    </r>
    <r>
      <rPr>
        <sz val="9"/>
        <color theme="1"/>
        <rFont val="굴림체"/>
        <family val="3"/>
        <charset val="129"/>
      </rPr>
      <t xml:space="preserve">
  - 태양광 발전: 마을회관 3개소
○기  간 : 2016 ~ 2017</t>
    </r>
    <phoneticPr fontId="3" type="noConversion"/>
  </si>
  <si>
    <t>○2016.04 기본 및 실시설계
   (공정율 100%)
○2017.08 착공
○국도비 추가내시에 따른
  증액</t>
    <phoneticPr fontId="3" type="noConversion"/>
  </si>
  <si>
    <r>
      <t xml:space="preserve">○총사업비:11,000,000천원
</t>
    </r>
    <r>
      <rPr>
        <sz val="7"/>
        <color theme="1"/>
        <rFont val="굴림체"/>
        <family val="3"/>
        <charset val="129"/>
      </rPr>
      <t xml:space="preserve"> -하수도특별회계:262,314천원</t>
    </r>
    <r>
      <rPr>
        <sz val="8"/>
        <color theme="1"/>
        <rFont val="굴림체"/>
        <family val="3"/>
        <charset val="129"/>
      </rPr>
      <t xml:space="preserve">
</t>
    </r>
    <r>
      <rPr>
        <sz val="7"/>
        <color theme="1"/>
        <rFont val="굴림체"/>
        <family val="3"/>
        <charset val="129"/>
      </rPr>
      <t xml:space="preserve">  (2012년 설계비/(구)청원군)
  ※ 2013년 설계용역완료
   (총사업비에 포함,
    계속비조서 예산액에는
    회계상이로 미표시)
 -수특회계 :10,737,686천원
   (공사비, 감리비)
 -2015년 도비 20,600천원
  미교부로 2016년 불용</t>
    </r>
    <r>
      <rPr>
        <sz val="9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</rPr>
      <t xml:space="preserve"> 
○공정률 14%</t>
    </r>
    <phoneticPr fontId="3" type="noConversion"/>
  </si>
  <si>
    <r>
      <t xml:space="preserve">○위  치 : 서원구 남이면 부용외천리
○사업량 : </t>
    </r>
    <r>
      <rPr>
        <sz val="8"/>
        <color theme="1"/>
        <rFont val="굴림체"/>
        <family val="3"/>
        <charset val="129"/>
      </rPr>
      <t>1,000톤/일,하수관로L=7.4km</t>
    </r>
    <r>
      <rPr>
        <sz val="9"/>
        <color theme="1"/>
        <rFont val="굴림체"/>
        <family val="3"/>
        <charset val="129"/>
      </rPr>
      <t xml:space="preserve">
○기  간 : 2012 ~ 2018</t>
    </r>
    <phoneticPr fontId="3" type="noConversion"/>
  </si>
  <si>
    <r>
      <t xml:space="preserve">○총사업비:13,448,000천원
</t>
    </r>
    <r>
      <rPr>
        <sz val="7"/>
        <color theme="1"/>
        <rFont val="굴림체"/>
        <family val="3"/>
        <charset val="129"/>
      </rPr>
      <t xml:space="preserve"> -하수도특별회계:349,728천원
  (2012년 설계비/(구)청원군)
 ※2013년 설계용역완료
  (총사업비에 포함,
   계속비조서 예산액에는
   회계상이로 미표시)
 -수특회계 :13,098,272천원
   (공사비, 감리비</t>
    </r>
    <r>
      <rPr>
        <sz val="8"/>
        <color theme="1"/>
        <rFont val="굴림체"/>
        <family val="3"/>
        <charset val="129"/>
      </rPr>
      <t>)</t>
    </r>
    <r>
      <rPr>
        <sz val="9"/>
        <color theme="1"/>
        <rFont val="굴림체"/>
        <family val="3"/>
      </rPr>
      <t xml:space="preserve">
○공정률 89%</t>
    </r>
    <phoneticPr fontId="3" type="noConversion"/>
  </si>
  <si>
    <r>
      <t xml:space="preserve">○총사업비:20,450,000천원
</t>
    </r>
    <r>
      <rPr>
        <sz val="7"/>
        <color theme="1"/>
        <rFont val="굴림체"/>
        <family val="3"/>
        <charset val="129"/>
      </rPr>
      <t xml:space="preserve"> -하수도특별회계:487,666천원
 (2012년 설계비/(구)청원군)
  ※ 2013년 설계용역완료
   (총사업비에 포함,
    계속비조서 예산액에는
    회계상이로 미표시)
 -수특회계:19,962,334천원
  (공사비,감리비)
 -2015년 도비 20,600천원
  미교부로 2016년 불용</t>
    </r>
    <r>
      <rPr>
        <sz val="9"/>
        <color theme="1"/>
        <rFont val="굴림체"/>
        <family val="3"/>
        <charset val="129"/>
      </rPr>
      <t xml:space="preserve">
○공정률 65%</t>
    </r>
    <phoneticPr fontId="3" type="noConversion"/>
  </si>
  <si>
    <r>
      <t xml:space="preserve">○총사업비:14,513,000천원
</t>
    </r>
    <r>
      <rPr>
        <sz val="7"/>
        <color theme="1"/>
        <rFont val="굴림체"/>
        <family val="3"/>
        <charset val="129"/>
      </rPr>
      <t xml:space="preserve">  -하수도특별회계:735,867천원
    (2012년설계비/(구)청원군)
  ※ 2013년 설계용역완료
   (총사업비에 포함,
    계속비조서 예산액에는
    회계상이로 미표시)
  -수특회계:13,777,133천원
   (공사비,감리비)</t>
    </r>
    <r>
      <rPr>
        <sz val="8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</rPr>
      <t xml:space="preserve">  
○준공</t>
    </r>
    <phoneticPr fontId="3" type="noConversion"/>
  </si>
  <si>
    <r>
      <t xml:space="preserve">○총사업비:14,597,000천원
</t>
    </r>
    <r>
      <rPr>
        <sz val="7"/>
        <color theme="1"/>
        <rFont val="굴림체"/>
        <family val="3"/>
        <charset val="129"/>
      </rPr>
      <t xml:space="preserve"> -하수도특별회계:378,872천원
 (2012년 설계비/(구)청원군)
 ※2013년 설계용역완료
  (총사업비에 포함,
   계속비조서 예산액에는
   회계상이로 미표시)
 -수특회계 :14,218,128천원
  (공사비, 감리비)
 -2015년 도비 20,600천원
  미교부로 2016년 불용</t>
    </r>
    <r>
      <rPr>
        <sz val="9"/>
        <color theme="1"/>
        <rFont val="굴림체"/>
        <family val="3"/>
        <charset val="129"/>
      </rPr>
      <t xml:space="preserve">
○공정률 72%</t>
    </r>
    <phoneticPr fontId="3" type="noConversion"/>
  </si>
  <si>
    <r>
      <t xml:space="preserve">○총사업비:3,720,000천원
</t>
    </r>
    <r>
      <rPr>
        <sz val="7"/>
        <color theme="1"/>
        <rFont val="굴림체"/>
        <family val="3"/>
        <charset val="129"/>
      </rPr>
      <t xml:space="preserve">  -하수도특별회계:108,705천원
    (2012년설계비/(구)청원군)
  ※ 2013년 설계용역완료
   (총사업비에 포함,
    계속비조서 예산액에는
    회계상이로 미표시)
  -수특회계:3,611,295천원
  (공사비,감리비)  </t>
    </r>
    <r>
      <rPr>
        <sz val="9"/>
        <color theme="1"/>
        <rFont val="굴림체"/>
        <family val="3"/>
      </rPr>
      <t xml:space="preserve">
○공정률 99%</t>
    </r>
    <phoneticPr fontId="3" type="noConversion"/>
  </si>
  <si>
    <r>
      <t xml:space="preserve">○총사업비:8,618,000천원
</t>
    </r>
    <r>
      <rPr>
        <sz val="7"/>
        <color theme="1"/>
        <rFont val="굴림체"/>
        <family val="3"/>
        <charset val="129"/>
      </rPr>
      <t xml:space="preserve">  -하수도특별회계:108,928천원
 (2012년설계비/(구)청원군)
  ※2013년설계용역완료(석판)
   (총사업비에 포함,
    계속비조서 예산액에는
    회계상이로 미표시)
  -수특회계:8,509,072천원
  (설계비,공사비,감리비)</t>
    </r>
    <r>
      <rPr>
        <sz val="9"/>
        <color theme="1"/>
        <rFont val="굴림체"/>
        <family val="3"/>
      </rPr>
      <t xml:space="preserve">  
○공정률 29%</t>
    </r>
    <phoneticPr fontId="3" type="noConversion"/>
  </si>
  <si>
    <r>
      <t xml:space="preserve">○총사업비:3,886,000천원
</t>
    </r>
    <r>
      <rPr>
        <sz val="7"/>
        <color theme="1"/>
        <rFont val="굴림체"/>
        <family val="3"/>
        <charset val="129"/>
      </rPr>
      <t xml:space="preserve">  -하수도특별회계:129,927천원
 (2013년설계비/(구)청원군)
  ※2014년설계용역완료(이목)
   (총사업비에 포함,
    계속비조서 예산액에는
    회계상이로 미표시)
  -수특회계:3,756,073천원
  (설계비,공사비,감리비</t>
    </r>
    <r>
      <rPr>
        <sz val="8"/>
        <color theme="1"/>
        <rFont val="굴림체"/>
        <family val="3"/>
        <charset val="129"/>
      </rPr>
      <t>)</t>
    </r>
    <r>
      <rPr>
        <sz val="9"/>
        <color theme="1"/>
        <rFont val="굴림체"/>
        <family val="3"/>
      </rPr>
      <t xml:space="preserve">
○공정률 51%</t>
    </r>
    <phoneticPr fontId="3" type="noConversion"/>
  </si>
  <si>
    <r>
      <t>○공정율</t>
    </r>
    <r>
      <rPr>
        <sz val="9"/>
        <color theme="1"/>
        <rFont val="굴림체"/>
        <family val="3"/>
        <charset val="129"/>
      </rPr>
      <t xml:space="preserve"> 30%</t>
    </r>
    <phoneticPr fontId="3" type="noConversion"/>
  </si>
  <si>
    <r>
      <t xml:space="preserve">○위  치 : </t>
    </r>
    <r>
      <rPr>
        <sz val="8"/>
        <color theme="1"/>
        <rFont val="굴림체"/>
        <family val="3"/>
      </rPr>
      <t>청원구 오창읍 양청리 810-9</t>
    </r>
    <r>
      <rPr>
        <sz val="9"/>
        <color theme="1"/>
        <rFont val="굴림체"/>
        <family val="3"/>
        <charset val="129"/>
      </rPr>
      <t xml:space="preserve">
○사업량 : 연면적 8,600㎡
○기  간 : 2016 ~ 2018</t>
    </r>
    <phoneticPr fontId="3" type="noConversion"/>
  </si>
  <si>
    <t>○2016.9. 공사착공
○2017.7.공사정지
※ 토지보상 가격이의신청에 
   따른 수용재결준비 
  (공정율 50%)</t>
    <phoneticPr fontId="3" type="noConversion"/>
  </si>
  <si>
    <t>○보상 중(보상률 40%)</t>
    <phoneticPr fontId="3" type="noConversion"/>
  </si>
  <si>
    <t>○보상 80%</t>
    <phoneticPr fontId="3" type="noConversion"/>
  </si>
  <si>
    <r>
      <t xml:space="preserve">○보상 100%
</t>
    </r>
    <r>
      <rPr>
        <sz val="9"/>
        <color theme="1"/>
        <rFont val="굴림체"/>
        <family val="3"/>
        <charset val="129"/>
      </rPr>
      <t>○</t>
    </r>
    <r>
      <rPr>
        <sz val="9"/>
        <color theme="1"/>
        <rFont val="굴림체"/>
        <family val="3"/>
      </rPr>
      <t>2017. 7. 착공</t>
    </r>
    <phoneticPr fontId="3" type="noConversion"/>
  </si>
  <si>
    <t xml:space="preserve">○위  치 : 서원구 산남동 
          산29-1번지일원
○사업량 : 부지990㎡  건물 363㎡
○기  간 : 2016 ~ 2017 </t>
    <phoneticPr fontId="3" type="noConversion"/>
  </si>
  <si>
    <r>
      <t xml:space="preserve">○위  치 : </t>
    </r>
    <r>
      <rPr>
        <sz val="8"/>
        <color theme="1"/>
        <rFont val="굴림체"/>
        <family val="3"/>
      </rPr>
      <t>청원구 오창읍 양청리 810-13</t>
    </r>
    <r>
      <rPr>
        <sz val="9"/>
        <color theme="1"/>
        <rFont val="굴림체"/>
        <family val="3"/>
        <charset val="129"/>
      </rPr>
      <t xml:space="preserve">
○사업량 : 연면적 8,600㎡
○기  간 : 2016 ~ 2018</t>
    </r>
    <phoneticPr fontId="3" type="noConversion"/>
  </si>
  <si>
    <t>청주산업단지 행복주택 건립 설계용역</t>
    <phoneticPr fontId="3" type="noConversion"/>
  </si>
  <si>
    <t>○2016.07. 업무협약체결
○2016.08. 예치금납부 및
           시행자지정
○2016.09. 공원조성계획  
           결정(변경)
○2016.12. 실시계획인가고시
○2017.02. 감정평가완료
○2017.03. 보상협의 
○2017.09. 지방토지수용
           위원회 심의예정</t>
    <phoneticPr fontId="3" type="noConversion"/>
  </si>
  <si>
    <t>○공사공정률(99%)
  준공 : 2017.9.1
○보존서고 기록물 및 
  시설장비 이전설치 
  (2017. 9.~ 12.)
○이전설치에 따른
  자산취득비 등 증액</t>
    <phoneticPr fontId="3" type="noConversion"/>
  </si>
  <si>
    <t>도심교통분산처리및안전도시구현</t>
  </si>
  <si>
    <t>교서로사거리~청주중학교간 도로확장공사</t>
    <phoneticPr fontId="3" type="noConversion"/>
  </si>
  <si>
    <t>상당산성 진입로 확장공사</t>
    <phoneticPr fontId="3" type="noConversion"/>
  </si>
  <si>
    <t>○신규</t>
    <phoneticPr fontId="3" type="noConversion"/>
  </si>
  <si>
    <t>신규 시장님 방침</t>
    <phoneticPr fontId="3" type="noConversion"/>
  </si>
  <si>
    <t>172건</t>
    <phoneticPr fontId="3" type="noConversion"/>
  </si>
  <si>
    <t>○위  치 : 서원구 현도면 중척리 652
○사업량 : 4,800㎡
○기  간 : 2015 ~ 2018</t>
    <phoneticPr fontId="3" type="noConversion"/>
  </si>
  <si>
    <t>○위  치 : 서원구 현도면 중척리 65
○사업량 : 4,800㎡
○기  간 : 2015 ~ 2018</t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</si>
  <si>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상당구 1순환로 1514번길 70</t>
    </r>
    <r>
      <rPr>
        <sz val="9"/>
        <color theme="1"/>
        <rFont val="굴림체"/>
        <family val="3"/>
        <charset val="129"/>
      </rPr>
      <t xml:space="preserve">
○사업량 : 지붕마감재 교체 등
○기  간 : 2016 ~ 2017</t>
    </r>
    <phoneticPr fontId="3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</si>
  <si>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상당구 1순환로 1514번길 70</t>
    </r>
    <r>
      <rPr>
        <sz val="9"/>
        <color theme="1"/>
        <rFont val="굴림체"/>
        <family val="3"/>
        <charset val="129"/>
      </rPr>
      <t xml:space="preserve">
○사업량 : 지붕마감재 교체 등
○기  간 : 2016 ~ 2017</t>
    </r>
    <phoneticPr fontId="3" type="noConversion"/>
  </si>
  <si>
    <t>○위  치 : 청원구 오창읍 괴정리 769
○사업량 : 파보일드 라이스 제조,
           체험시설 구축 1식
○기  간 : 2017 ~ 2018</t>
    <phoneticPr fontId="3" type="noConversion"/>
  </si>
  <si>
    <t xml:space="preserve">○위  치 : 운천동 522-3번지 일원
○사업량 : 5,000㎡
○기  간 : 2017 ~ 2018 </t>
    <phoneticPr fontId="3" type="noConversion"/>
  </si>
  <si>
    <t>○위  치 : 동남택지개발지구~보살사
○사업량 : L=0.32km, B=20m
○기  간 : 2015 ~ 2019</t>
    <phoneticPr fontId="3" type="noConversion"/>
  </si>
  <si>
    <t>○위  치 : 문암공원~옥산교
○사업량 : L=7.0km, B=5→8.5m
○기  간 : 2015 ~ 2020</t>
    <phoneticPr fontId="3" type="noConversion"/>
  </si>
  <si>
    <t>○위  치 :석판교차로 일원
○사업량 :L=40m, B=15m
○기  간 :2016 ~ 2017</t>
    <phoneticPr fontId="3" type="noConversion"/>
  </si>
  <si>
    <t>○위  치 :내수읍 도원리 1번지 일원
○사업량 :L=1.63km, B=12m
○기  간 :2015 ~ 2021</t>
    <phoneticPr fontId="3" type="noConversion"/>
  </si>
  <si>
    <t>○위  치 :사천동 새터초등학교 일원
○사업량 :L=0.35km, B=10→25m
○기  간 :2016 ~ 2021</t>
    <phoneticPr fontId="3" type="noConversion"/>
  </si>
  <si>
    <r>
      <t>○위  치 :</t>
    </r>
    <r>
      <rPr>
        <sz val="6"/>
        <rFont val="굴림체"/>
        <family val="3"/>
        <charset val="129"/>
      </rPr>
      <t>영동 교서로사거리~청주중학교 일원</t>
    </r>
    <r>
      <rPr>
        <sz val="9"/>
        <rFont val="굴림체"/>
        <family val="3"/>
        <charset val="129"/>
      </rPr>
      <t xml:space="preserve">
○사업량 :L=0.31km, B=9→12m
○기  간 :2017 ~ 2019</t>
    </r>
    <phoneticPr fontId="3" type="noConversion"/>
  </si>
  <si>
    <r>
      <t>○위  치 :</t>
    </r>
    <r>
      <rPr>
        <sz val="6"/>
        <rFont val="굴림체"/>
        <family val="3"/>
        <charset val="129"/>
      </rPr>
      <t>산성동 산성교차로~산성마을 일원</t>
    </r>
    <r>
      <rPr>
        <sz val="9"/>
        <rFont val="굴림체"/>
        <family val="3"/>
        <charset val="129"/>
      </rPr>
      <t xml:space="preserve">
○사업량 :L=0.93km, B=8~10→15m
○기  간 :2017 ~ 2019</t>
    </r>
    <phoneticPr fontId="3" type="noConversion"/>
  </si>
  <si>
    <t>○위  치 : 상당구 미원면 구방리
○사업량 : 소하천정비 L=1.38km
○기  간 : 2015 ~ 2017</t>
    <phoneticPr fontId="3" type="noConversion"/>
  </si>
  <si>
    <t>○위  치 : 서원구 남이면 산막리
○사업량 : 소하천정비 L=3.3km
○기  간 : 2016 ~ 2019</t>
    <phoneticPr fontId="3" type="noConversion"/>
  </si>
  <si>
    <t>○위  치 : 청원구 주중동
○사업량 : 소하천정비 L=0.84km
○기  간 : 2017 ~ 2019</t>
    <phoneticPr fontId="3" type="noConversion"/>
  </si>
  <si>
    <t>○위  치 : 청원구 북이면 송정리
○사업량 : 소하천정비 L=2.2km
○기  간 : 2017 ~ 2019</t>
    <phoneticPr fontId="3" type="noConversion"/>
  </si>
  <si>
    <t>○위  치 : 가경동 1804번지
○사업량 : 부지1,031㎡,면적3,500㎡
○기  간 : 2017 ~ 2020</t>
    <phoneticPr fontId="3" type="noConversion"/>
  </si>
  <si>
    <t>○위  치 : 송정동140-41,복대동100-15
○사업량 : 설계공모 1식, 설계용역 1식
○기  간 : 2017 ~ 2018</t>
    <phoneticPr fontId="3" type="noConversion"/>
  </si>
  <si>
    <t>○위  치 : 오창읍 후기리 일원
○사업량 : 송수관로(D=400mm) L=15.0km, 배수지 6,850㎥, 가압장 1식
○기  간 : 2017 ~ 2020</t>
    <phoneticPr fontId="3" type="noConversion"/>
  </si>
  <si>
    <t>○위  치 : 청원구 내수읍 저곡리 일원
○사업량 : 주택정비 및 
           슬레이트지붕개량 
           마을담장, 마을안길포장,
           마을회관 리모델링 등
○기  간 : 2016 ~ 2017</t>
    <phoneticPr fontId="3" type="noConversion"/>
  </si>
  <si>
    <t>○위  치 : 청원구 북이면 석화리
○사업량 : L=36.0m, B=4.5m
○기  간 : 2016 ~ 2017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</si>
</sst>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_-* #,##0_-;\-* #,##0_-;_-* &quot;-&quot;_-;_-@_-"/>
    <numFmt numFmtId="177" formatCode="#,##0_ "/>
    <numFmt numFmtId="178" formatCode="#,##0_ ;[Red]\-#,##0\ "/>
  </numFmts>
  <fonts count="2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sz val="24"/>
      <color indexed="8"/>
      <name val="HY울릉도M"/>
      <family val="1"/>
      <charset val="129"/>
    </font>
    <font>
      <b/>
      <sz val="10"/>
      <color theme="1"/>
      <name val="굴림체"/>
      <family val="3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</font>
    <font>
      <b/>
      <sz val="9"/>
      <color theme="1"/>
      <name val="굴림체"/>
      <family val="3"/>
    </font>
    <font>
      <b/>
      <sz val="10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</font>
    <font>
      <sz val="8"/>
      <color theme="1"/>
      <name val="굴림체"/>
      <family val="3"/>
    </font>
    <font>
      <sz val="8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1"/>
      <color theme="1"/>
      <name val="돋움"/>
      <family val="3"/>
      <charset val="129"/>
    </font>
    <font>
      <sz val="6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">
    <xf numFmtId="0" fontId="0" fillId="0" borderId="0"/>
    <xf numFmtId="176" fontId="2" fillId="0" borderId="0" applyFont="0" applyFill="0" applyBorder="0" applyAlignment="0" applyProtection="0"/>
    <xf numFmtId="0" fontId="4" fillId="0" borderId="0"/>
    <xf numFmtId="0" fontId="5" fillId="0" borderId="0"/>
    <xf numFmtId="176" fontId="2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6" fillId="0" borderId="0" xfId="3" applyFont="1" applyFill="1" applyAlignment="1"/>
    <xf numFmtId="0" fontId="6" fillId="0" borderId="0" xfId="3" applyFont="1" applyFill="1"/>
    <xf numFmtId="178" fontId="6" fillId="0" borderId="0" xfId="3" applyNumberFormat="1" applyFont="1" applyFill="1" applyAlignment="1"/>
    <xf numFmtId="0" fontId="6" fillId="0" borderId="0" xfId="3" applyFont="1" applyFill="1" applyAlignment="1">
      <alignment horizontal="left"/>
    </xf>
    <xf numFmtId="0" fontId="5" fillId="0" borderId="0" xfId="3"/>
    <xf numFmtId="0" fontId="6" fillId="0" borderId="0" xfId="3" applyFont="1" applyFill="1" applyAlignment="1">
      <alignment horizontal="right"/>
    </xf>
    <xf numFmtId="0" fontId="5" fillId="0" borderId="0" xfId="3" applyFill="1"/>
    <xf numFmtId="0" fontId="5" fillId="0" borderId="0" xfId="3" applyFill="1" applyAlignment="1">
      <alignment vertical="center"/>
    </xf>
    <xf numFmtId="0" fontId="9" fillId="0" borderId="0" xfId="3" applyFont="1" applyFill="1"/>
    <xf numFmtId="0" fontId="5" fillId="0" borderId="0" xfId="3" applyAlignment="1">
      <alignment vertical="center" wrapText="1"/>
    </xf>
    <xf numFmtId="177" fontId="14" fillId="0" borderId="1" xfId="3" applyNumberFormat="1" applyFont="1" applyFill="1" applyBorder="1" applyAlignment="1">
      <alignment vertical="center" shrinkToFit="1"/>
    </xf>
    <xf numFmtId="177" fontId="14" fillId="0" borderId="1" xfId="3" applyNumberFormat="1" applyFont="1" applyFill="1" applyBorder="1" applyAlignment="1">
      <alignment horizontal="left" vertical="center" wrapText="1"/>
    </xf>
    <xf numFmtId="0" fontId="5" fillId="0" borderId="0" xfId="3" applyFill="1" applyAlignment="1">
      <alignment vertical="center" wrapText="1"/>
    </xf>
    <xf numFmtId="0" fontId="6" fillId="0" borderId="0" xfId="3" applyFont="1" applyFill="1" applyAlignment="1">
      <alignment vertical="center" wrapText="1"/>
    </xf>
    <xf numFmtId="176" fontId="5" fillId="0" borderId="0" xfId="4" applyFont="1" applyFill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7" fontId="14" fillId="0" borderId="1" xfId="3" applyNumberFormat="1" applyFont="1" applyFill="1" applyBorder="1" applyAlignment="1">
      <alignment horizontal="center" vertical="center" wrapText="1"/>
    </xf>
    <xf numFmtId="0" fontId="5" fillId="2" borderId="0" xfId="3" applyFill="1"/>
    <xf numFmtId="0" fontId="5" fillId="2" borderId="0" xfId="3" applyFill="1" applyAlignment="1">
      <alignment vertical="center"/>
    </xf>
    <xf numFmtId="0" fontId="11" fillId="2" borderId="0" xfId="3" applyFont="1" applyFill="1"/>
    <xf numFmtId="0" fontId="6" fillId="2" borderId="0" xfId="3" applyFont="1" applyFill="1"/>
    <xf numFmtId="0" fontId="9" fillId="2" borderId="0" xfId="3" applyFont="1" applyFill="1"/>
    <xf numFmtId="0" fontId="9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5" fillId="0" borderId="0" xfId="3" applyAlignment="1">
      <alignment vertical="center"/>
    </xf>
    <xf numFmtId="0" fontId="11" fillId="2" borderId="0" xfId="3" applyFont="1" applyFill="1" applyAlignment="1">
      <alignment vertical="center"/>
    </xf>
    <xf numFmtId="0" fontId="5" fillId="0" borderId="0" xfId="3" applyFill="1" applyAlignment="1">
      <alignment vertical="center"/>
    </xf>
    <xf numFmtId="0" fontId="5" fillId="2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2" borderId="0" xfId="3" applyFill="1"/>
    <xf numFmtId="0" fontId="5" fillId="2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2" borderId="0" xfId="3" applyFill="1"/>
    <xf numFmtId="0" fontId="5" fillId="0" borderId="0" xfId="3" applyFill="1" applyAlignment="1">
      <alignment vertical="center"/>
    </xf>
    <xf numFmtId="0" fontId="5" fillId="2" borderId="0" xfId="3" applyFill="1" applyAlignment="1">
      <alignment vertical="center"/>
    </xf>
    <xf numFmtId="0" fontId="5" fillId="0" borderId="0" xfId="3" applyFill="1"/>
    <xf numFmtId="0" fontId="5" fillId="2" borderId="0" xfId="3" applyFill="1"/>
    <xf numFmtId="0" fontId="5" fillId="2" borderId="0" xfId="3" applyFill="1"/>
    <xf numFmtId="0" fontId="5" fillId="2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0" borderId="0" xfId="3" applyFill="1"/>
    <xf numFmtId="0" fontId="5" fillId="0" borderId="0" xfId="3" applyFill="1" applyAlignment="1">
      <alignment vertical="center"/>
    </xf>
    <xf numFmtId="0" fontId="5" fillId="2" borderId="0" xfId="3" applyFill="1"/>
    <xf numFmtId="0" fontId="5" fillId="2" borderId="0" xfId="3" applyFill="1" applyAlignment="1">
      <alignment vertical="center"/>
    </xf>
    <xf numFmtId="178" fontId="9" fillId="0" borderId="1" xfId="0" applyNumberFormat="1" applyFont="1" applyFill="1" applyBorder="1" applyAlignment="1">
      <alignment horizontal="right" vertical="center" shrinkToFit="1"/>
    </xf>
    <xf numFmtId="178" fontId="9" fillId="0" borderId="1" xfId="0" applyNumberFormat="1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vertical="center" wrapText="1" shrinkToFit="1"/>
    </xf>
    <xf numFmtId="178" fontId="9" fillId="0" borderId="1" xfId="6" applyNumberFormat="1" applyFont="1" applyFill="1" applyBorder="1" applyAlignment="1">
      <alignment horizontal="right" vertical="center" shrinkToFit="1"/>
    </xf>
    <xf numFmtId="178" fontId="9" fillId="0" borderId="1" xfId="6" applyNumberFormat="1" applyFont="1" applyFill="1" applyBorder="1" applyAlignment="1">
      <alignment vertical="center"/>
    </xf>
    <xf numFmtId="177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 wrapText="1" shrinkToFi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center"/>
    </xf>
    <xf numFmtId="49" fontId="9" fillId="0" borderId="1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 shrinkToFit="1"/>
    </xf>
    <xf numFmtId="49" fontId="16" fillId="3" borderId="1" xfId="0" applyNumberFormat="1" applyFont="1" applyFill="1" applyBorder="1" applyAlignment="1">
      <alignment vertical="center" wrapText="1" shrinkToFit="1"/>
    </xf>
    <xf numFmtId="0" fontId="5" fillId="0" borderId="7" xfId="3" applyFill="1" applyBorder="1" applyAlignment="1">
      <alignment horizontal="left" vertical="center" wrapText="1"/>
    </xf>
    <xf numFmtId="49" fontId="9" fillId="0" borderId="1" xfId="6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177" fontId="9" fillId="0" borderId="1" xfId="0" applyNumberFormat="1" applyFont="1" applyFill="1" applyBorder="1" applyAlignment="1">
      <alignment vertical="top" wrapText="1"/>
    </xf>
    <xf numFmtId="177" fontId="9" fillId="0" borderId="1" xfId="3" applyNumberFormat="1" applyFont="1" applyFill="1" applyBorder="1" applyAlignment="1">
      <alignment horizontal="left" vertical="top" shrinkToFit="1"/>
    </xf>
    <xf numFmtId="177" fontId="9" fillId="0" borderId="1" xfId="6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horizontal="left" vertical="top" wrapText="1" shrinkToFit="1"/>
    </xf>
    <xf numFmtId="49" fontId="9" fillId="0" borderId="1" xfId="3" applyNumberFormat="1" applyFont="1" applyFill="1" applyBorder="1" applyAlignment="1">
      <alignment horizontal="left" vertical="top" shrinkToFit="1"/>
    </xf>
    <xf numFmtId="49" fontId="9" fillId="0" borderId="1" xfId="3" applyNumberFormat="1" applyFont="1" applyFill="1" applyBorder="1" applyAlignment="1">
      <alignment horizontal="left" vertical="center" wrapText="1"/>
    </xf>
    <xf numFmtId="49" fontId="9" fillId="0" borderId="4" xfId="3" applyNumberFormat="1" applyFont="1" applyFill="1" applyBorder="1" applyAlignment="1">
      <alignment horizontal="left" vertical="center" wrapText="1"/>
    </xf>
    <xf numFmtId="49" fontId="9" fillId="0" borderId="6" xfId="3" applyNumberFormat="1" applyFont="1" applyFill="1" applyBorder="1" applyAlignment="1">
      <alignment horizontal="left" vertical="center" wrapText="1"/>
    </xf>
    <xf numFmtId="49" fontId="9" fillId="0" borderId="5" xfId="3" applyNumberFormat="1" applyFont="1" applyFill="1" applyBorder="1" applyAlignment="1">
      <alignment horizontal="left" vertical="center" wrapText="1"/>
    </xf>
    <xf numFmtId="49" fontId="17" fillId="0" borderId="1" xfId="3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vertical="top" wrapText="1" shrinkToFit="1"/>
    </xf>
    <xf numFmtId="0" fontId="9" fillId="0" borderId="1" xfId="3" applyFont="1" applyFill="1" applyBorder="1" applyAlignment="1">
      <alignment vertical="top" wrapText="1" shrinkToFit="1"/>
    </xf>
    <xf numFmtId="0" fontId="9" fillId="0" borderId="1" xfId="3" applyFont="1" applyFill="1" applyBorder="1" applyAlignment="1">
      <alignment vertical="top" shrinkToFit="1"/>
    </xf>
    <xf numFmtId="0" fontId="9" fillId="0" borderId="1" xfId="3" applyFont="1" applyFill="1" applyBorder="1" applyAlignment="1">
      <alignment vertical="top" wrapText="1"/>
    </xf>
    <xf numFmtId="49" fontId="9" fillId="0" borderId="1" xfId="3" applyNumberFormat="1" applyFont="1" applyFill="1" applyBorder="1" applyAlignment="1">
      <alignment vertical="top" wrapText="1"/>
    </xf>
    <xf numFmtId="177" fontId="9" fillId="0" borderId="1" xfId="0" applyNumberFormat="1" applyFont="1" applyFill="1" applyBorder="1" applyAlignment="1">
      <alignment vertical="top"/>
    </xf>
    <xf numFmtId="49" fontId="17" fillId="0" borderId="4" xfId="3" applyNumberFormat="1" applyFont="1" applyFill="1" applyBorder="1" applyAlignment="1">
      <alignment horizontal="left" vertical="center" wrapText="1"/>
    </xf>
    <xf numFmtId="49" fontId="17" fillId="0" borderId="6" xfId="3" applyNumberFormat="1" applyFont="1" applyFill="1" applyBorder="1" applyAlignment="1">
      <alignment horizontal="left" vertical="center" wrapText="1"/>
    </xf>
    <xf numFmtId="49" fontId="17" fillId="0" borderId="5" xfId="3" applyNumberFormat="1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horizontal="left" vertical="top" wrapText="1"/>
    </xf>
    <xf numFmtId="49" fontId="9" fillId="0" borderId="1" xfId="3" applyNumberFormat="1" applyFont="1" applyFill="1" applyBorder="1" applyAlignment="1">
      <alignment horizontal="center" vertical="top" shrinkToFit="1"/>
    </xf>
    <xf numFmtId="49" fontId="9" fillId="0" borderId="4" xfId="3" applyNumberFormat="1" applyFont="1" applyFill="1" applyBorder="1" applyAlignment="1">
      <alignment vertical="top" wrapText="1" shrinkToFit="1"/>
    </xf>
    <xf numFmtId="49" fontId="9" fillId="0" borderId="6" xfId="3" applyNumberFormat="1" applyFont="1" applyFill="1" applyBorder="1" applyAlignment="1">
      <alignment vertical="top" wrapText="1" shrinkToFit="1"/>
    </xf>
    <xf numFmtId="49" fontId="9" fillId="0" borderId="5" xfId="3" applyNumberFormat="1" applyFont="1" applyFill="1" applyBorder="1" applyAlignment="1">
      <alignment vertical="top" wrapText="1" shrinkToFit="1"/>
    </xf>
    <xf numFmtId="49" fontId="9" fillId="0" borderId="1" xfId="6" applyNumberFormat="1" applyFont="1" applyFill="1" applyBorder="1" applyAlignment="1">
      <alignment horizontal="left" vertical="top" shrinkToFit="1"/>
    </xf>
    <xf numFmtId="0" fontId="5" fillId="2" borderId="7" xfId="3" applyFill="1" applyBorder="1" applyAlignment="1">
      <alignment horizontal="left" vertical="center"/>
    </xf>
    <xf numFmtId="0" fontId="9" fillId="0" borderId="4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49" fontId="9" fillId="0" borderId="4" xfId="3" applyNumberFormat="1" applyFont="1" applyFill="1" applyBorder="1" applyAlignment="1">
      <alignment horizontal="left" vertical="top" shrinkToFit="1"/>
    </xf>
    <xf numFmtId="49" fontId="9" fillId="0" borderId="6" xfId="3" applyNumberFormat="1" applyFont="1" applyFill="1" applyBorder="1" applyAlignment="1">
      <alignment horizontal="left" vertical="top" shrinkToFit="1"/>
    </xf>
    <xf numFmtId="49" fontId="9" fillId="0" borderId="5" xfId="3" applyNumberFormat="1" applyFont="1" applyFill="1" applyBorder="1" applyAlignment="1">
      <alignment horizontal="left" vertical="top" shrinkToFit="1"/>
    </xf>
    <xf numFmtId="0" fontId="9" fillId="0" borderId="1" xfId="6" applyFont="1" applyFill="1" applyBorder="1" applyAlignment="1">
      <alignment horizontal="left" vertical="center" wrapText="1"/>
    </xf>
    <xf numFmtId="0" fontId="21" fillId="0" borderId="1" xfId="0" applyFont="1" applyFill="1" applyBorder="1"/>
    <xf numFmtId="0" fontId="9" fillId="0" borderId="1" xfId="0" applyFont="1" applyFill="1" applyBorder="1" applyAlignment="1">
      <alignment horizontal="left" vertical="top" wrapText="1"/>
    </xf>
    <xf numFmtId="177" fontId="9" fillId="0" borderId="1" xfId="3" applyNumberFormat="1" applyFont="1" applyFill="1" applyBorder="1" applyAlignment="1">
      <alignment horizontal="left" vertical="center" wrapText="1"/>
    </xf>
    <xf numFmtId="177" fontId="9" fillId="0" borderId="1" xfId="3" applyNumberFormat="1" applyFont="1" applyFill="1" applyBorder="1" applyAlignment="1">
      <alignment horizontal="left" vertical="top" wrapText="1"/>
    </xf>
    <xf numFmtId="177" fontId="9" fillId="0" borderId="1" xfId="3" applyNumberFormat="1" applyFont="1" applyFill="1" applyBorder="1" applyAlignment="1">
      <alignment horizontal="left" vertical="top" wrapText="1" shrinkToFit="1"/>
    </xf>
    <xf numFmtId="177" fontId="9" fillId="0" borderId="1" xfId="3" applyNumberFormat="1" applyFont="1" applyFill="1" applyBorder="1" applyAlignment="1">
      <alignment vertical="top" wrapText="1"/>
    </xf>
    <xf numFmtId="177" fontId="9" fillId="0" borderId="1" xfId="3" applyNumberFormat="1" applyFont="1" applyFill="1" applyBorder="1" applyAlignment="1">
      <alignment vertical="top" wrapText="1" shrinkToFit="1"/>
    </xf>
    <xf numFmtId="177" fontId="9" fillId="0" borderId="1" xfId="0" applyNumberFormat="1" applyFont="1" applyFill="1" applyBorder="1" applyAlignment="1">
      <alignment horizontal="left" vertical="top" wrapText="1"/>
    </xf>
    <xf numFmtId="177" fontId="9" fillId="0" borderId="1" xfId="0" applyNumberFormat="1" applyFont="1" applyFill="1" applyBorder="1" applyAlignment="1">
      <alignment horizontal="left" vertical="top"/>
    </xf>
    <xf numFmtId="49" fontId="9" fillId="0" borderId="1" xfId="5" applyNumberFormat="1" applyFont="1" applyFill="1" applyBorder="1" applyAlignment="1">
      <alignment vertical="top" wrapText="1" shrinkToFit="1"/>
    </xf>
    <xf numFmtId="49" fontId="9" fillId="0" borderId="1" xfId="5" applyNumberFormat="1" applyFont="1" applyFill="1" applyBorder="1" applyAlignment="1">
      <alignment horizontal="left" vertical="top" shrinkToFit="1"/>
    </xf>
    <xf numFmtId="49" fontId="9" fillId="0" borderId="1" xfId="5" applyNumberFormat="1" applyFont="1" applyFill="1" applyBorder="1" applyAlignment="1">
      <alignment vertical="top" wrapText="1"/>
    </xf>
    <xf numFmtId="0" fontId="9" fillId="0" borderId="1" xfId="6" applyFont="1" applyFill="1" applyBorder="1" applyAlignment="1">
      <alignment vertical="top" shrinkToFit="1"/>
    </xf>
    <xf numFmtId="49" fontId="9" fillId="0" borderId="1" xfId="6" applyNumberFormat="1" applyFont="1" applyFill="1" applyBorder="1" applyAlignment="1">
      <alignment vertical="top" wrapText="1" shrinkToFit="1"/>
    </xf>
    <xf numFmtId="0" fontId="9" fillId="0" borderId="1" xfId="6" applyFont="1" applyFill="1" applyBorder="1" applyAlignment="1">
      <alignment vertical="top" wrapText="1"/>
    </xf>
    <xf numFmtId="49" fontId="9" fillId="0" borderId="1" xfId="6" applyNumberFormat="1" applyFont="1" applyFill="1" applyBorder="1" applyAlignment="1">
      <alignment vertical="top" wrapText="1"/>
    </xf>
    <xf numFmtId="49" fontId="9" fillId="0" borderId="1" xfId="3" applyNumberFormat="1" applyFont="1" applyFill="1" applyBorder="1" applyAlignment="1">
      <alignment horizontal="center" vertical="top" wrapText="1" shrinkToFit="1"/>
    </xf>
    <xf numFmtId="0" fontId="7" fillId="0" borderId="0" xfId="3" applyFont="1" applyFill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4" fillId="0" borderId="1" xfId="3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top" wrapText="1" shrinkToFit="1"/>
    </xf>
    <xf numFmtId="0" fontId="9" fillId="0" borderId="1" xfId="3" applyFont="1" applyFill="1" applyBorder="1" applyAlignment="1">
      <alignment horizontal="left" vertical="top" wrapText="1"/>
    </xf>
    <xf numFmtId="177" fontId="9" fillId="0" borderId="1" xfId="6" applyNumberFormat="1" applyFont="1" applyFill="1" applyBorder="1" applyAlignment="1">
      <alignment horizontal="left" vertical="top" shrinkToFi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/>
    </xf>
    <xf numFmtId="49" fontId="16" fillId="3" borderId="1" xfId="3" applyNumberFormat="1" applyFont="1" applyFill="1" applyBorder="1" applyAlignment="1">
      <alignment horizontal="left" vertical="top" shrinkToFit="1"/>
    </xf>
  </cellXfs>
  <cellStyles count="27">
    <cellStyle name="쉼표 [0]" xfId="4" builtinId="6"/>
    <cellStyle name="쉼표 [0] 2" xfId="26"/>
    <cellStyle name="쉼표 [0] 2 2" xfId="1"/>
    <cellStyle name="쉼표 [0] 2 2 2" xfId="25"/>
    <cellStyle name="표준" xfId="0" builtinId="0"/>
    <cellStyle name="표준 2" xfId="2"/>
    <cellStyle name="표준 2 2" xfId="8"/>
    <cellStyle name="표준 3" xfId="3"/>
    <cellStyle name="표준 3 10" xfId="6"/>
    <cellStyle name="표준 3 11" xfId="9"/>
    <cellStyle name="표준 3 12" xfId="10"/>
    <cellStyle name="표준 3 13" xfId="11"/>
    <cellStyle name="표준 3 14" xfId="12"/>
    <cellStyle name="표준 3 15" xfId="13"/>
    <cellStyle name="표준 3 16" xfId="14"/>
    <cellStyle name="표준 3 17" xfId="15"/>
    <cellStyle name="표준 3 18" xfId="16"/>
    <cellStyle name="표준 3 19" xfId="17"/>
    <cellStyle name="표준 3 2" xfId="5"/>
    <cellStyle name="표준 3 20" xfId="18"/>
    <cellStyle name="표준 3 3" xfId="7"/>
    <cellStyle name="표준 3 4" xfId="19"/>
    <cellStyle name="표준 3 5" xfId="20"/>
    <cellStyle name="표준 3 6" xfId="21"/>
    <cellStyle name="표준 3 7" xfId="22"/>
    <cellStyle name="표준 3 8" xfId="23"/>
    <cellStyle name="표준 3 9" xfId="24"/>
  </cellStyles>
  <dxfs count="0"/>
  <tableStyles count="0" defaultTableStyle="TableStyleMedium9" defaultPivotStyle="PivotStyleLight16"/>
  <colors>
    <mruColors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S524"/>
  <sheetViews>
    <sheetView tabSelected="1" view="pageBreakPreview" zoomScale="115" zoomScaleNormal="100" zoomScaleSheetLayoutView="115" workbookViewId="0">
      <pane ySplit="5" topLeftCell="A520" activePane="bottomLeft" state="frozen"/>
      <selection pane="bottomLeft" activeCell="F524" sqref="F524"/>
    </sheetView>
  </sheetViews>
  <sheetFormatPr defaultRowHeight="12.75" customHeight="1"/>
  <cols>
    <col min="1" max="2" width="8.6640625" style="1" customWidth="1"/>
    <col min="3" max="3" width="8.21875" style="1" customWidth="1"/>
    <col min="4" max="4" width="9.21875" style="2" customWidth="1"/>
    <col min="5" max="5" width="5.77734375" style="2" customWidth="1"/>
    <col min="6" max="6" width="26" style="2" customWidth="1"/>
    <col min="7" max="16" width="9.109375" style="3" customWidth="1"/>
    <col min="17" max="17" width="18.6640625" style="4" customWidth="1"/>
    <col min="18" max="18" width="29.109375" style="10" customWidth="1"/>
    <col min="19" max="19" width="8.88671875" style="27"/>
    <col min="20" max="16384" width="8.88671875" style="5"/>
  </cols>
  <sheetData>
    <row r="1" spans="1:19" ht="5.25" customHeight="1"/>
    <row r="2" spans="1:19" ht="37.5" customHeight="1">
      <c r="A2" s="127" t="s">
        <v>109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9" ht="15" customHeight="1">
      <c r="Q3" s="6" t="s">
        <v>110</v>
      </c>
    </row>
    <row r="4" spans="1:19" ht="23.25" customHeight="1">
      <c r="A4" s="128" t="s">
        <v>42</v>
      </c>
      <c r="B4" s="128"/>
      <c r="C4" s="128"/>
      <c r="D4" s="128" t="s">
        <v>43</v>
      </c>
      <c r="E4" s="128" t="s">
        <v>0</v>
      </c>
      <c r="F4" s="128" t="s">
        <v>1</v>
      </c>
      <c r="G4" s="129" t="s">
        <v>2</v>
      </c>
      <c r="H4" s="129" t="s">
        <v>111</v>
      </c>
      <c r="I4" s="129"/>
      <c r="J4" s="129"/>
      <c r="K4" s="129" t="s">
        <v>39</v>
      </c>
      <c r="L4" s="129"/>
      <c r="M4" s="129"/>
      <c r="N4" s="129" t="s">
        <v>40</v>
      </c>
      <c r="O4" s="129" t="s">
        <v>41</v>
      </c>
      <c r="P4" s="130" t="s">
        <v>112</v>
      </c>
      <c r="Q4" s="131" t="s">
        <v>113</v>
      </c>
      <c r="R4" s="131" t="s">
        <v>114</v>
      </c>
    </row>
    <row r="5" spans="1:19" ht="23.25" customHeight="1">
      <c r="A5" s="16" t="s">
        <v>12</v>
      </c>
      <c r="B5" s="16" t="s">
        <v>115</v>
      </c>
      <c r="C5" s="16" t="s">
        <v>116</v>
      </c>
      <c r="D5" s="128"/>
      <c r="E5" s="128"/>
      <c r="F5" s="128"/>
      <c r="G5" s="129"/>
      <c r="H5" s="17" t="s">
        <v>3</v>
      </c>
      <c r="I5" s="17" t="s">
        <v>4</v>
      </c>
      <c r="J5" s="17" t="s">
        <v>5</v>
      </c>
      <c r="K5" s="17" t="s">
        <v>3</v>
      </c>
      <c r="L5" s="17" t="s">
        <v>4</v>
      </c>
      <c r="M5" s="17" t="s">
        <v>5</v>
      </c>
      <c r="N5" s="129"/>
      <c r="O5" s="129"/>
      <c r="P5" s="130"/>
      <c r="Q5" s="132"/>
      <c r="R5" s="132"/>
    </row>
    <row r="6" spans="1:19" ht="24" customHeight="1">
      <c r="A6" s="133" t="s">
        <v>44</v>
      </c>
      <c r="B6" s="133"/>
      <c r="C6" s="133"/>
      <c r="D6" s="133"/>
      <c r="E6" s="18" t="s">
        <v>45</v>
      </c>
      <c r="F6" s="133" t="s">
        <v>725</v>
      </c>
      <c r="G6" s="11">
        <f ca="1">SUM(H6,K6,N6,O6,P6)</f>
        <v>1541475180</v>
      </c>
      <c r="H6" s="11">
        <f ca="1">SUMIF($E$9:$H$603,E9,$H$9:$H$603)</f>
        <v>458456412</v>
      </c>
      <c r="I6" s="11">
        <f ca="1">SUMIF($E$9:$I$603,E9,$I$9:$I$603)</f>
        <v>410318027</v>
      </c>
      <c r="J6" s="11">
        <f ca="1">H6-I6</f>
        <v>48138385</v>
      </c>
      <c r="K6" s="11">
        <f ca="1">SUMIF($E$9:$M$603,E9,K$9:K$603)</f>
        <v>267549257</v>
      </c>
      <c r="L6" s="11">
        <f ca="1">SUMIF($E$9:$M$603,E9,L$9:L$603)</f>
        <v>131448594</v>
      </c>
      <c r="M6" s="11">
        <f ca="1">K6-L6</f>
        <v>136100663</v>
      </c>
      <c r="N6" s="11">
        <f ca="1">SUMIF($E$9:$P$603,E9,N$9:N$603)</f>
        <v>291777624</v>
      </c>
      <c r="O6" s="11">
        <f ca="1">SUMIF($E$9:$P$603,E9,O$9:O$603)</f>
        <v>302619336</v>
      </c>
      <c r="P6" s="11">
        <f ca="1">SUMIF($E$9:$P$603,E9,P$9:P$603)</f>
        <v>221072551</v>
      </c>
      <c r="Q6" s="12"/>
    </row>
    <row r="7" spans="1:19" ht="24" customHeight="1">
      <c r="A7" s="133"/>
      <c r="B7" s="133"/>
      <c r="C7" s="133"/>
      <c r="D7" s="133"/>
      <c r="E7" s="18" t="s">
        <v>56</v>
      </c>
      <c r="F7" s="133"/>
      <c r="G7" s="11">
        <f ca="1">SUM(H7,K7,N7,O7,P7)</f>
        <v>1635119913</v>
      </c>
      <c r="H7" s="11">
        <f ca="1">SUMIF($E$9:$H$603,E10,$H$9:$H$603)</f>
        <v>458456412</v>
      </c>
      <c r="I7" s="11">
        <f ca="1">SUMIF($E$9:$I$603,E10,$I$9:$I$603)</f>
        <v>425513623</v>
      </c>
      <c r="J7" s="11">
        <f ca="1">H7-I7</f>
        <v>32942789</v>
      </c>
      <c r="K7" s="11">
        <f ca="1">SUMIF($E$9:$M$603,E10,K$9:K$603)</f>
        <v>267549257</v>
      </c>
      <c r="L7" s="11">
        <f ca="1">SUMIF($E$9:$M$603,E10,L$9:L$603)</f>
        <v>185060145.40000001</v>
      </c>
      <c r="M7" s="11">
        <f ca="1">K7-L7</f>
        <v>82489111.599999994</v>
      </c>
      <c r="N7" s="11">
        <f ca="1">SUMIF($E$9:$P$603,E10,N$9:N$603)</f>
        <v>324422157</v>
      </c>
      <c r="O7" s="11">
        <f ca="1">SUMIF($E$9:$P$603,E10,O$9:O$603)</f>
        <v>311589087</v>
      </c>
      <c r="P7" s="11">
        <f ca="1">SUMIF($E$9:$P$603,E10,P$9:P$603)</f>
        <v>273103000</v>
      </c>
      <c r="Q7" s="12"/>
    </row>
    <row r="8" spans="1:19" ht="24" customHeight="1">
      <c r="A8" s="133"/>
      <c r="B8" s="133"/>
      <c r="C8" s="133"/>
      <c r="D8" s="133"/>
      <c r="E8" s="18" t="s">
        <v>46</v>
      </c>
      <c r="F8" s="133"/>
      <c r="G8" s="11">
        <f t="shared" ref="G8:P8" ca="1" si="0">G7-G6</f>
        <v>93644733</v>
      </c>
      <c r="H8" s="11">
        <f t="shared" ca="1" si="0"/>
        <v>0</v>
      </c>
      <c r="I8" s="11">
        <f t="shared" ca="1" si="0"/>
        <v>15195596</v>
      </c>
      <c r="J8" s="11">
        <f t="shared" ca="1" si="0"/>
        <v>-15195596</v>
      </c>
      <c r="K8" s="11">
        <f t="shared" ca="1" si="0"/>
        <v>0</v>
      </c>
      <c r="L8" s="11">
        <f t="shared" ca="1" si="0"/>
        <v>53611551.400000006</v>
      </c>
      <c r="M8" s="11">
        <f t="shared" ca="1" si="0"/>
        <v>-53611551.400000006</v>
      </c>
      <c r="N8" s="11">
        <f t="shared" ca="1" si="0"/>
        <v>32644533</v>
      </c>
      <c r="O8" s="11">
        <f t="shared" ca="1" si="0"/>
        <v>8969751</v>
      </c>
      <c r="P8" s="11">
        <f t="shared" ca="1" si="0"/>
        <v>52030449</v>
      </c>
      <c r="Q8" s="12"/>
    </row>
    <row r="9" spans="1:19" s="7" customFormat="1" ht="41.25" customHeight="1">
      <c r="A9" s="75" t="s">
        <v>107</v>
      </c>
      <c r="B9" s="75" t="s">
        <v>47</v>
      </c>
      <c r="C9" s="87" t="s">
        <v>48</v>
      </c>
      <c r="D9" s="126" t="s">
        <v>49</v>
      </c>
      <c r="E9" s="57" t="s">
        <v>45</v>
      </c>
      <c r="F9" s="54" t="s">
        <v>50</v>
      </c>
      <c r="G9" s="52">
        <f>SUM(H9,K9,N9,O9,P9)</f>
        <v>1508000</v>
      </c>
      <c r="H9" s="53">
        <v>0</v>
      </c>
      <c r="I9" s="53">
        <v>0</v>
      </c>
      <c r="J9" s="53">
        <f>H9-I9</f>
        <v>0</v>
      </c>
      <c r="K9" s="53">
        <v>1508000</v>
      </c>
      <c r="L9" s="53">
        <v>1073959</v>
      </c>
      <c r="M9" s="53">
        <f>K9-L9</f>
        <v>434041</v>
      </c>
      <c r="N9" s="53">
        <v>0</v>
      </c>
      <c r="O9" s="53">
        <v>0</v>
      </c>
      <c r="P9" s="53">
        <v>0</v>
      </c>
      <c r="Q9" s="82" t="s">
        <v>654</v>
      </c>
      <c r="R9" s="73"/>
      <c r="S9" s="29"/>
    </row>
    <row r="10" spans="1:19" s="19" customFormat="1" ht="41.25" customHeight="1">
      <c r="A10" s="76"/>
      <c r="B10" s="76"/>
      <c r="C10" s="87"/>
      <c r="D10" s="97"/>
      <c r="E10" s="57" t="s">
        <v>7</v>
      </c>
      <c r="F10" s="54" t="s">
        <v>50</v>
      </c>
      <c r="G10" s="52">
        <f>SUM(H10,K10,N10,O10,P10)</f>
        <v>1508000</v>
      </c>
      <c r="H10" s="53">
        <v>0</v>
      </c>
      <c r="I10" s="53">
        <v>0</v>
      </c>
      <c r="J10" s="53">
        <f>H10-I10</f>
        <v>0</v>
      </c>
      <c r="K10" s="53">
        <v>1508000</v>
      </c>
      <c r="L10" s="53">
        <v>1393945</v>
      </c>
      <c r="M10" s="53">
        <f>K10-L10</f>
        <v>114055</v>
      </c>
      <c r="N10" s="53">
        <v>0</v>
      </c>
      <c r="O10" s="53">
        <v>0</v>
      </c>
      <c r="P10" s="53">
        <v>0</v>
      </c>
      <c r="Q10" s="82"/>
      <c r="R10" s="73"/>
      <c r="S10" s="30"/>
    </row>
    <row r="11" spans="1:19" s="7" customFormat="1" ht="41.25" customHeight="1">
      <c r="A11" s="76"/>
      <c r="B11" s="76"/>
      <c r="C11" s="87"/>
      <c r="D11" s="97"/>
      <c r="E11" s="57" t="s">
        <v>8</v>
      </c>
      <c r="F11" s="58"/>
      <c r="G11" s="53">
        <f t="shared" ref="G11:P11" si="1">G10-G9</f>
        <v>0</v>
      </c>
      <c r="H11" s="53">
        <f t="shared" si="1"/>
        <v>0</v>
      </c>
      <c r="I11" s="53">
        <f t="shared" si="1"/>
        <v>0</v>
      </c>
      <c r="J11" s="53">
        <f t="shared" si="1"/>
        <v>0</v>
      </c>
      <c r="K11" s="53">
        <f t="shared" si="1"/>
        <v>0</v>
      </c>
      <c r="L11" s="53">
        <f t="shared" si="1"/>
        <v>319986</v>
      </c>
      <c r="M11" s="53">
        <f t="shared" si="1"/>
        <v>-319986</v>
      </c>
      <c r="N11" s="53">
        <f t="shared" si="1"/>
        <v>0</v>
      </c>
      <c r="O11" s="53">
        <f t="shared" si="1"/>
        <v>0</v>
      </c>
      <c r="P11" s="53">
        <f t="shared" si="1"/>
        <v>0</v>
      </c>
      <c r="Q11" s="82"/>
      <c r="R11" s="73"/>
      <c r="S11" s="29"/>
    </row>
    <row r="12" spans="1:19" s="7" customFormat="1" ht="41.25" customHeight="1">
      <c r="A12" s="75" t="s">
        <v>107</v>
      </c>
      <c r="B12" s="75" t="s">
        <v>47</v>
      </c>
      <c r="C12" s="91" t="s">
        <v>51</v>
      </c>
      <c r="D12" s="126" t="s">
        <v>49</v>
      </c>
      <c r="E12" s="57" t="s">
        <v>45</v>
      </c>
      <c r="F12" s="54" t="s">
        <v>108</v>
      </c>
      <c r="G12" s="52">
        <f>SUM(H12,K12,N12,O12,P12)</f>
        <v>487000</v>
      </c>
      <c r="H12" s="53">
        <v>0</v>
      </c>
      <c r="I12" s="53">
        <v>0</v>
      </c>
      <c r="J12" s="53">
        <f t="shared" ref="J12:J13" si="2">H12-I12</f>
        <v>0</v>
      </c>
      <c r="K12" s="53">
        <v>487000</v>
      </c>
      <c r="L12" s="53">
        <v>339538</v>
      </c>
      <c r="M12" s="53">
        <f t="shared" ref="M12:M13" si="3">K12-L12</f>
        <v>147462</v>
      </c>
      <c r="N12" s="53">
        <v>0</v>
      </c>
      <c r="O12" s="53">
        <v>0</v>
      </c>
      <c r="P12" s="53">
        <v>0</v>
      </c>
      <c r="Q12" s="82" t="s">
        <v>654</v>
      </c>
      <c r="R12" s="73"/>
      <c r="S12" s="29"/>
    </row>
    <row r="13" spans="1:19" s="19" customFormat="1" ht="41.25" customHeight="1">
      <c r="A13" s="76"/>
      <c r="B13" s="76"/>
      <c r="C13" s="91"/>
      <c r="D13" s="97"/>
      <c r="E13" s="57" t="s">
        <v>7</v>
      </c>
      <c r="F13" s="54" t="s">
        <v>108</v>
      </c>
      <c r="G13" s="52">
        <f>SUM(H13,K13,N13,O13,P13)</f>
        <v>487000</v>
      </c>
      <c r="H13" s="53">
        <v>0</v>
      </c>
      <c r="I13" s="53">
        <v>0</v>
      </c>
      <c r="J13" s="53">
        <f t="shared" si="2"/>
        <v>0</v>
      </c>
      <c r="K13" s="53">
        <v>487000</v>
      </c>
      <c r="L13" s="53">
        <v>425383</v>
      </c>
      <c r="M13" s="53">
        <f t="shared" si="3"/>
        <v>61617</v>
      </c>
      <c r="N13" s="53">
        <v>0</v>
      </c>
      <c r="O13" s="53">
        <v>0</v>
      </c>
      <c r="P13" s="53">
        <v>0</v>
      </c>
      <c r="Q13" s="82"/>
      <c r="R13" s="73"/>
      <c r="S13" s="30"/>
    </row>
    <row r="14" spans="1:19" s="7" customFormat="1" ht="41.25" customHeight="1">
      <c r="A14" s="76"/>
      <c r="B14" s="76"/>
      <c r="C14" s="91"/>
      <c r="D14" s="97"/>
      <c r="E14" s="57" t="s">
        <v>8</v>
      </c>
      <c r="F14" s="58"/>
      <c r="G14" s="53">
        <f t="shared" ref="G14:P14" si="4">G13-G12</f>
        <v>0</v>
      </c>
      <c r="H14" s="53">
        <f t="shared" si="4"/>
        <v>0</v>
      </c>
      <c r="I14" s="53">
        <f t="shared" si="4"/>
        <v>0</v>
      </c>
      <c r="J14" s="53">
        <f t="shared" si="4"/>
        <v>0</v>
      </c>
      <c r="K14" s="53">
        <f t="shared" si="4"/>
        <v>0</v>
      </c>
      <c r="L14" s="53">
        <f t="shared" si="4"/>
        <v>85845</v>
      </c>
      <c r="M14" s="53">
        <f t="shared" si="4"/>
        <v>-85845</v>
      </c>
      <c r="N14" s="53">
        <f t="shared" si="4"/>
        <v>0</v>
      </c>
      <c r="O14" s="53">
        <f t="shared" si="4"/>
        <v>0</v>
      </c>
      <c r="P14" s="53">
        <f t="shared" si="4"/>
        <v>0</v>
      </c>
      <c r="Q14" s="82"/>
      <c r="R14" s="73"/>
      <c r="S14" s="29"/>
    </row>
    <row r="15" spans="1:19" s="7" customFormat="1" ht="41.25" customHeight="1">
      <c r="A15" s="75" t="s">
        <v>107</v>
      </c>
      <c r="B15" s="75" t="s">
        <v>47</v>
      </c>
      <c r="C15" s="91" t="s">
        <v>52</v>
      </c>
      <c r="D15" s="126" t="s">
        <v>49</v>
      </c>
      <c r="E15" s="57" t="s">
        <v>45</v>
      </c>
      <c r="F15" s="54" t="s">
        <v>117</v>
      </c>
      <c r="G15" s="52">
        <f>SUM(H15,K15,N15,O15,P15)</f>
        <v>421000</v>
      </c>
      <c r="H15" s="53">
        <v>0</v>
      </c>
      <c r="I15" s="53">
        <v>0</v>
      </c>
      <c r="J15" s="53">
        <f t="shared" ref="J15:J16" si="5">H15-I15</f>
        <v>0</v>
      </c>
      <c r="K15" s="53">
        <v>421000</v>
      </c>
      <c r="L15" s="53">
        <v>102732</v>
      </c>
      <c r="M15" s="53">
        <f t="shared" ref="M15:M16" si="6">K15-L15</f>
        <v>318268</v>
      </c>
      <c r="N15" s="53">
        <v>0</v>
      </c>
      <c r="O15" s="53">
        <v>0</v>
      </c>
      <c r="P15" s="53">
        <v>0</v>
      </c>
      <c r="Q15" s="82" t="s">
        <v>654</v>
      </c>
      <c r="R15" s="73"/>
      <c r="S15" s="29"/>
    </row>
    <row r="16" spans="1:19" s="19" customFormat="1" ht="41.25" customHeight="1">
      <c r="A16" s="76"/>
      <c r="B16" s="76"/>
      <c r="C16" s="91"/>
      <c r="D16" s="97"/>
      <c r="E16" s="57" t="s">
        <v>7</v>
      </c>
      <c r="F16" s="54" t="s">
        <v>117</v>
      </c>
      <c r="G16" s="52">
        <f>SUM(H16,K16,N16,O16,P16)</f>
        <v>421000</v>
      </c>
      <c r="H16" s="53">
        <v>0</v>
      </c>
      <c r="I16" s="53">
        <v>0</v>
      </c>
      <c r="J16" s="53">
        <f t="shared" si="5"/>
        <v>0</v>
      </c>
      <c r="K16" s="53">
        <v>421000</v>
      </c>
      <c r="L16" s="53">
        <v>376476</v>
      </c>
      <c r="M16" s="53">
        <f t="shared" si="6"/>
        <v>44524</v>
      </c>
      <c r="N16" s="53">
        <v>0</v>
      </c>
      <c r="O16" s="53">
        <v>0</v>
      </c>
      <c r="P16" s="53">
        <v>0</v>
      </c>
      <c r="Q16" s="82"/>
      <c r="R16" s="73"/>
      <c r="S16" s="30"/>
    </row>
    <row r="17" spans="1:19" s="7" customFormat="1" ht="41.25" customHeight="1">
      <c r="A17" s="76"/>
      <c r="B17" s="76"/>
      <c r="C17" s="91"/>
      <c r="D17" s="97"/>
      <c r="E17" s="57" t="s">
        <v>8</v>
      </c>
      <c r="F17" s="58"/>
      <c r="G17" s="53">
        <f t="shared" ref="G17:P17" si="7">G16-G15</f>
        <v>0</v>
      </c>
      <c r="H17" s="53">
        <f t="shared" si="7"/>
        <v>0</v>
      </c>
      <c r="I17" s="53">
        <f t="shared" si="7"/>
        <v>0</v>
      </c>
      <c r="J17" s="53">
        <f t="shared" si="7"/>
        <v>0</v>
      </c>
      <c r="K17" s="53">
        <f t="shared" si="7"/>
        <v>0</v>
      </c>
      <c r="L17" s="53">
        <f t="shared" si="7"/>
        <v>273744</v>
      </c>
      <c r="M17" s="53">
        <f t="shared" si="7"/>
        <v>-273744</v>
      </c>
      <c r="N17" s="53">
        <f t="shared" si="7"/>
        <v>0</v>
      </c>
      <c r="O17" s="53">
        <f t="shared" si="7"/>
        <v>0</v>
      </c>
      <c r="P17" s="53">
        <f t="shared" si="7"/>
        <v>0</v>
      </c>
      <c r="Q17" s="82"/>
      <c r="R17" s="73"/>
      <c r="S17" s="29"/>
    </row>
    <row r="18" spans="1:19" s="7" customFormat="1" ht="40.5" customHeight="1">
      <c r="A18" s="75" t="s">
        <v>53</v>
      </c>
      <c r="B18" s="75" t="s">
        <v>118</v>
      </c>
      <c r="C18" s="75" t="s">
        <v>54</v>
      </c>
      <c r="D18" s="81" t="s">
        <v>55</v>
      </c>
      <c r="E18" s="59" t="s">
        <v>45</v>
      </c>
      <c r="F18" s="54" t="s">
        <v>119</v>
      </c>
      <c r="G18" s="52">
        <f>SUM(H18,K18,N18,O18,P18)</f>
        <v>2472310</v>
      </c>
      <c r="H18" s="53">
        <v>0</v>
      </c>
      <c r="I18" s="53">
        <v>0</v>
      </c>
      <c r="J18" s="53">
        <f t="shared" ref="J18:J19" si="8">H18-I18</f>
        <v>0</v>
      </c>
      <c r="K18" s="53">
        <v>500000</v>
      </c>
      <c r="L18" s="53">
        <v>500000</v>
      </c>
      <c r="M18" s="53">
        <f t="shared" ref="M18:M19" si="9">K18-L18</f>
        <v>0</v>
      </c>
      <c r="N18" s="53">
        <v>1972310</v>
      </c>
      <c r="O18" s="53">
        <v>0</v>
      </c>
      <c r="P18" s="53">
        <v>0</v>
      </c>
      <c r="Q18" s="86" t="s">
        <v>719</v>
      </c>
      <c r="R18" s="73"/>
      <c r="S18" s="29"/>
    </row>
    <row r="19" spans="1:19" s="19" customFormat="1" ht="40.5" customHeight="1">
      <c r="A19" s="76"/>
      <c r="B19" s="76"/>
      <c r="C19" s="76"/>
      <c r="D19" s="81"/>
      <c r="E19" s="60" t="s">
        <v>56</v>
      </c>
      <c r="F19" s="54" t="s">
        <v>119</v>
      </c>
      <c r="G19" s="52">
        <f>SUM(H19,K19,N19,O19,P19)</f>
        <v>2504575</v>
      </c>
      <c r="H19" s="53">
        <v>0</v>
      </c>
      <c r="I19" s="53">
        <v>0</v>
      </c>
      <c r="J19" s="53">
        <f t="shared" si="8"/>
        <v>0</v>
      </c>
      <c r="K19" s="53">
        <v>500000</v>
      </c>
      <c r="L19" s="53">
        <v>500000</v>
      </c>
      <c r="M19" s="53">
        <f t="shared" si="9"/>
        <v>0</v>
      </c>
      <c r="N19" s="53">
        <v>2004575</v>
      </c>
      <c r="O19" s="53">
        <v>0</v>
      </c>
      <c r="P19" s="53">
        <v>0</v>
      </c>
      <c r="Q19" s="86"/>
      <c r="R19" s="73"/>
      <c r="S19" s="30" t="s">
        <v>120</v>
      </c>
    </row>
    <row r="20" spans="1:19" s="7" customFormat="1" ht="40.5" customHeight="1">
      <c r="A20" s="76"/>
      <c r="B20" s="76"/>
      <c r="C20" s="76"/>
      <c r="D20" s="81"/>
      <c r="E20" s="61" t="s">
        <v>8</v>
      </c>
      <c r="F20" s="54"/>
      <c r="G20" s="53">
        <f t="shared" ref="G20:P20" si="10">G19-G18</f>
        <v>32265</v>
      </c>
      <c r="H20" s="53">
        <f t="shared" si="10"/>
        <v>0</v>
      </c>
      <c r="I20" s="53">
        <f t="shared" si="10"/>
        <v>0</v>
      </c>
      <c r="J20" s="53">
        <f t="shared" si="10"/>
        <v>0</v>
      </c>
      <c r="K20" s="53">
        <f t="shared" si="10"/>
        <v>0</v>
      </c>
      <c r="L20" s="53">
        <f t="shared" si="10"/>
        <v>0</v>
      </c>
      <c r="M20" s="53">
        <f t="shared" si="10"/>
        <v>0</v>
      </c>
      <c r="N20" s="53">
        <f t="shared" si="10"/>
        <v>32265</v>
      </c>
      <c r="O20" s="53">
        <f t="shared" si="10"/>
        <v>0</v>
      </c>
      <c r="P20" s="53">
        <f t="shared" si="10"/>
        <v>0</v>
      </c>
      <c r="Q20" s="86"/>
      <c r="R20" s="73"/>
      <c r="S20" s="29"/>
    </row>
    <row r="21" spans="1:19" s="7" customFormat="1" ht="48" customHeight="1">
      <c r="A21" s="77" t="s">
        <v>57</v>
      </c>
      <c r="B21" s="77" t="s">
        <v>58</v>
      </c>
      <c r="C21" s="77" t="s">
        <v>59</v>
      </c>
      <c r="D21" s="78" t="s">
        <v>60</v>
      </c>
      <c r="E21" s="61" t="s">
        <v>45</v>
      </c>
      <c r="F21" s="62" t="s">
        <v>121</v>
      </c>
      <c r="G21" s="52">
        <f>SUM(H21,K21,N21,O21,P21)</f>
        <v>9700000</v>
      </c>
      <c r="H21" s="53">
        <v>1019000</v>
      </c>
      <c r="I21" s="53">
        <v>1019000</v>
      </c>
      <c r="J21" s="53">
        <f t="shared" ref="J21:J22" si="11">H21-I21</f>
        <v>0</v>
      </c>
      <c r="K21" s="53">
        <v>2809720</v>
      </c>
      <c r="L21" s="53">
        <v>369174</v>
      </c>
      <c r="M21" s="53">
        <f t="shared" ref="M21:M22" si="12">K21-L21</f>
        <v>2440546</v>
      </c>
      <c r="N21" s="53">
        <v>5871280</v>
      </c>
      <c r="O21" s="53">
        <v>0</v>
      </c>
      <c r="P21" s="53">
        <v>0</v>
      </c>
      <c r="Q21" s="79" t="s">
        <v>513</v>
      </c>
      <c r="R21" s="73" t="s">
        <v>515</v>
      </c>
      <c r="S21" s="29"/>
    </row>
    <row r="22" spans="1:19" s="19" customFormat="1" ht="48" customHeight="1">
      <c r="A22" s="92"/>
      <c r="B22" s="92"/>
      <c r="C22" s="92"/>
      <c r="D22" s="78"/>
      <c r="E22" s="61" t="s">
        <v>56</v>
      </c>
      <c r="F22" s="62" t="s">
        <v>512</v>
      </c>
      <c r="G22" s="52">
        <f>SUM(H22,K22,N22,O22,P22)</f>
        <v>9700000</v>
      </c>
      <c r="H22" s="53">
        <v>1019000</v>
      </c>
      <c r="I22" s="53">
        <v>1019000</v>
      </c>
      <c r="J22" s="53">
        <f t="shared" si="11"/>
        <v>0</v>
      </c>
      <c r="K22" s="53">
        <v>2809720</v>
      </c>
      <c r="L22" s="53">
        <v>2266318</v>
      </c>
      <c r="M22" s="53">
        <f t="shared" si="12"/>
        <v>543402</v>
      </c>
      <c r="N22" s="53">
        <v>5871280</v>
      </c>
      <c r="O22" s="53">
        <v>0</v>
      </c>
      <c r="P22" s="53">
        <v>0</v>
      </c>
      <c r="Q22" s="79"/>
      <c r="R22" s="73"/>
      <c r="S22" s="30"/>
    </row>
    <row r="23" spans="1:19" s="7" customFormat="1" ht="40.5" customHeight="1">
      <c r="A23" s="92"/>
      <c r="B23" s="92"/>
      <c r="C23" s="92"/>
      <c r="D23" s="78"/>
      <c r="E23" s="61" t="s">
        <v>8</v>
      </c>
      <c r="F23" s="54"/>
      <c r="G23" s="53">
        <f t="shared" ref="G23:P23" si="13">G22-G21</f>
        <v>0</v>
      </c>
      <c r="H23" s="53">
        <f t="shared" si="13"/>
        <v>0</v>
      </c>
      <c r="I23" s="53">
        <f t="shared" si="13"/>
        <v>0</v>
      </c>
      <c r="J23" s="53">
        <f t="shared" si="13"/>
        <v>0</v>
      </c>
      <c r="K23" s="53">
        <f t="shared" si="13"/>
        <v>0</v>
      </c>
      <c r="L23" s="53">
        <f t="shared" si="13"/>
        <v>1897144</v>
      </c>
      <c r="M23" s="53">
        <f t="shared" si="13"/>
        <v>-1897144</v>
      </c>
      <c r="N23" s="53">
        <f t="shared" si="13"/>
        <v>0</v>
      </c>
      <c r="O23" s="53">
        <f t="shared" si="13"/>
        <v>0</v>
      </c>
      <c r="P23" s="53">
        <f t="shared" si="13"/>
        <v>0</v>
      </c>
      <c r="Q23" s="79"/>
      <c r="R23" s="73"/>
      <c r="S23" s="29"/>
    </row>
    <row r="24" spans="1:19" s="7" customFormat="1" ht="51.75" customHeight="1">
      <c r="A24" s="75" t="s">
        <v>57</v>
      </c>
      <c r="B24" s="75" t="s">
        <v>61</v>
      </c>
      <c r="C24" s="75" t="s">
        <v>62</v>
      </c>
      <c r="D24" s="101" t="s">
        <v>60</v>
      </c>
      <c r="E24" s="61" t="s">
        <v>45</v>
      </c>
      <c r="F24" s="54" t="s">
        <v>715</v>
      </c>
      <c r="G24" s="52">
        <f>SUM(H24,K24,N24,O24,P24)</f>
        <v>1000000</v>
      </c>
      <c r="H24" s="53">
        <v>0</v>
      </c>
      <c r="I24" s="53">
        <v>0</v>
      </c>
      <c r="J24" s="53">
        <f t="shared" ref="J24:J25" si="14">H24-I24</f>
        <v>0</v>
      </c>
      <c r="K24" s="53">
        <v>1000000</v>
      </c>
      <c r="L24" s="53">
        <v>0</v>
      </c>
      <c r="M24" s="53">
        <f t="shared" ref="M24:M25" si="15">K24-L24</f>
        <v>1000000</v>
      </c>
      <c r="N24" s="53">
        <v>0</v>
      </c>
      <c r="O24" s="53">
        <v>0</v>
      </c>
      <c r="P24" s="53">
        <v>0</v>
      </c>
      <c r="Q24" s="74" t="s">
        <v>511</v>
      </c>
      <c r="R24" s="73" t="s">
        <v>514</v>
      </c>
      <c r="S24" s="29"/>
    </row>
    <row r="25" spans="1:19" s="19" customFormat="1" ht="51.75" customHeight="1">
      <c r="A25" s="76"/>
      <c r="B25" s="76"/>
      <c r="C25" s="76"/>
      <c r="D25" s="101"/>
      <c r="E25" s="61" t="s">
        <v>56</v>
      </c>
      <c r="F25" s="54" t="s">
        <v>715</v>
      </c>
      <c r="G25" s="52">
        <f>SUM(H25,K25,N25,O25,P25)</f>
        <v>1000000</v>
      </c>
      <c r="H25" s="53">
        <v>0</v>
      </c>
      <c r="I25" s="53">
        <v>0</v>
      </c>
      <c r="J25" s="53">
        <f t="shared" si="14"/>
        <v>0</v>
      </c>
      <c r="K25" s="53">
        <v>1000000</v>
      </c>
      <c r="L25" s="53">
        <v>248512</v>
      </c>
      <c r="M25" s="53">
        <f t="shared" si="15"/>
        <v>751488</v>
      </c>
      <c r="N25" s="53">
        <v>0</v>
      </c>
      <c r="O25" s="53">
        <v>0</v>
      </c>
      <c r="P25" s="53">
        <v>0</v>
      </c>
      <c r="Q25" s="74"/>
      <c r="R25" s="73"/>
      <c r="S25" s="30"/>
    </row>
    <row r="26" spans="1:19" s="7" customFormat="1" ht="34.5" customHeight="1">
      <c r="A26" s="76"/>
      <c r="B26" s="76"/>
      <c r="C26" s="76"/>
      <c r="D26" s="101"/>
      <c r="E26" s="61" t="s">
        <v>8</v>
      </c>
      <c r="F26" s="54"/>
      <c r="G26" s="53">
        <f t="shared" ref="G26:P26" si="16">G25-G24</f>
        <v>0</v>
      </c>
      <c r="H26" s="53">
        <f t="shared" si="16"/>
        <v>0</v>
      </c>
      <c r="I26" s="53">
        <f t="shared" si="16"/>
        <v>0</v>
      </c>
      <c r="J26" s="53">
        <f t="shared" si="16"/>
        <v>0</v>
      </c>
      <c r="K26" s="53">
        <f t="shared" si="16"/>
        <v>0</v>
      </c>
      <c r="L26" s="53">
        <f t="shared" si="16"/>
        <v>248512</v>
      </c>
      <c r="M26" s="53">
        <f t="shared" si="16"/>
        <v>-248512</v>
      </c>
      <c r="N26" s="53">
        <f t="shared" si="16"/>
        <v>0</v>
      </c>
      <c r="O26" s="53">
        <f t="shared" si="16"/>
        <v>0</v>
      </c>
      <c r="P26" s="53">
        <f t="shared" si="16"/>
        <v>0</v>
      </c>
      <c r="Q26" s="74"/>
      <c r="R26" s="73"/>
      <c r="S26" s="29"/>
    </row>
    <row r="27" spans="1:19" s="7" customFormat="1" ht="48" customHeight="1">
      <c r="A27" s="75" t="s">
        <v>63</v>
      </c>
      <c r="B27" s="75" t="s">
        <v>64</v>
      </c>
      <c r="C27" s="75" t="s">
        <v>122</v>
      </c>
      <c r="D27" s="81" t="s">
        <v>13</v>
      </c>
      <c r="E27" s="61" t="s">
        <v>45</v>
      </c>
      <c r="F27" s="62" t="s">
        <v>65</v>
      </c>
      <c r="G27" s="52">
        <f>SUM(H27,K27,N27,O27,P27)</f>
        <v>8700000</v>
      </c>
      <c r="H27" s="53">
        <v>0</v>
      </c>
      <c r="I27" s="53">
        <v>0</v>
      </c>
      <c r="J27" s="53">
        <f t="shared" ref="J27:J28" si="17">H27-I27</f>
        <v>0</v>
      </c>
      <c r="K27" s="53">
        <v>303030</v>
      </c>
      <c r="L27" s="53">
        <v>0</v>
      </c>
      <c r="M27" s="53">
        <f t="shared" ref="M27:M28" si="18">K27-L27</f>
        <v>303030</v>
      </c>
      <c r="N27" s="71">
        <v>8396970</v>
      </c>
      <c r="O27" s="53">
        <v>0</v>
      </c>
      <c r="P27" s="53">
        <v>0</v>
      </c>
      <c r="Q27" s="86" t="s">
        <v>543</v>
      </c>
      <c r="R27" s="73"/>
      <c r="S27" s="29"/>
    </row>
    <row r="28" spans="1:19" s="19" customFormat="1" ht="48" customHeight="1">
      <c r="A28" s="76"/>
      <c r="B28" s="76"/>
      <c r="C28" s="76"/>
      <c r="D28" s="81"/>
      <c r="E28" s="61" t="s">
        <v>56</v>
      </c>
      <c r="F28" s="62" t="s">
        <v>544</v>
      </c>
      <c r="G28" s="52">
        <f>SUM(H28,K28,N28,O28,P28)</f>
        <v>8848700</v>
      </c>
      <c r="H28" s="53">
        <v>0</v>
      </c>
      <c r="I28" s="53">
        <v>0</v>
      </c>
      <c r="J28" s="53">
        <f t="shared" si="17"/>
        <v>0</v>
      </c>
      <c r="K28" s="53">
        <v>303030</v>
      </c>
      <c r="L28" s="53">
        <v>0</v>
      </c>
      <c r="M28" s="53">
        <f t="shared" si="18"/>
        <v>303030</v>
      </c>
      <c r="N28" s="53">
        <v>8545670</v>
      </c>
      <c r="O28" s="53">
        <v>0</v>
      </c>
      <c r="P28" s="53">
        <v>0</v>
      </c>
      <c r="Q28" s="86"/>
      <c r="R28" s="73"/>
      <c r="S28" s="30"/>
    </row>
    <row r="29" spans="1:19" s="7" customFormat="1" ht="34.5" customHeight="1">
      <c r="A29" s="76"/>
      <c r="B29" s="76"/>
      <c r="C29" s="76"/>
      <c r="D29" s="81"/>
      <c r="E29" s="61" t="s">
        <v>8</v>
      </c>
      <c r="F29" s="54"/>
      <c r="G29" s="53">
        <f t="shared" ref="G29:P29" si="19">G28-G27</f>
        <v>148700</v>
      </c>
      <c r="H29" s="53">
        <f t="shared" si="19"/>
        <v>0</v>
      </c>
      <c r="I29" s="53">
        <f t="shared" si="19"/>
        <v>0</v>
      </c>
      <c r="J29" s="53">
        <f t="shared" si="19"/>
        <v>0</v>
      </c>
      <c r="K29" s="53">
        <f t="shared" si="19"/>
        <v>0</v>
      </c>
      <c r="L29" s="53">
        <f t="shared" si="19"/>
        <v>0</v>
      </c>
      <c r="M29" s="53">
        <f t="shared" si="19"/>
        <v>0</v>
      </c>
      <c r="N29" s="53">
        <f t="shared" si="19"/>
        <v>148700</v>
      </c>
      <c r="O29" s="53">
        <f t="shared" si="19"/>
        <v>0</v>
      </c>
      <c r="P29" s="53">
        <f t="shared" si="19"/>
        <v>0</v>
      </c>
      <c r="Q29" s="86"/>
      <c r="R29" s="73"/>
      <c r="S29" s="29"/>
    </row>
    <row r="30" spans="1:19" s="7" customFormat="1" ht="66.75" customHeight="1">
      <c r="A30" s="75" t="s">
        <v>66</v>
      </c>
      <c r="B30" s="75" t="s">
        <v>67</v>
      </c>
      <c r="C30" s="75" t="s">
        <v>123</v>
      </c>
      <c r="D30" s="81" t="s">
        <v>68</v>
      </c>
      <c r="E30" s="61" t="s">
        <v>45</v>
      </c>
      <c r="F30" s="54" t="s">
        <v>124</v>
      </c>
      <c r="G30" s="52">
        <f>SUM(H30,K30,N30,O30,P30)</f>
        <v>2500000</v>
      </c>
      <c r="H30" s="53">
        <v>0</v>
      </c>
      <c r="I30" s="53">
        <v>0</v>
      </c>
      <c r="J30" s="53">
        <f t="shared" ref="J30:J31" si="20">H30-I30</f>
        <v>0</v>
      </c>
      <c r="K30" s="53">
        <v>0</v>
      </c>
      <c r="L30" s="53">
        <v>0</v>
      </c>
      <c r="M30" s="53">
        <f t="shared" ref="M30:M31" si="21">K30-L30</f>
        <v>0</v>
      </c>
      <c r="N30" s="53">
        <v>213000</v>
      </c>
      <c r="O30" s="53">
        <v>1287000</v>
      </c>
      <c r="P30" s="53">
        <v>1000000</v>
      </c>
      <c r="Q30" s="86" t="s">
        <v>545</v>
      </c>
      <c r="R30" s="73"/>
      <c r="S30" s="29"/>
    </row>
    <row r="31" spans="1:19" s="19" customFormat="1" ht="66.75" customHeight="1">
      <c r="A31" s="76"/>
      <c r="B31" s="76"/>
      <c r="C31" s="76"/>
      <c r="D31" s="81"/>
      <c r="E31" s="61" t="s">
        <v>56</v>
      </c>
      <c r="F31" s="54" t="s">
        <v>124</v>
      </c>
      <c r="G31" s="52">
        <f>SUM(H31,K31,N31,O31,P31)</f>
        <v>2500000</v>
      </c>
      <c r="H31" s="53">
        <v>0</v>
      </c>
      <c r="I31" s="53">
        <v>0</v>
      </c>
      <c r="J31" s="53">
        <f t="shared" si="20"/>
        <v>0</v>
      </c>
      <c r="K31" s="53">
        <v>0</v>
      </c>
      <c r="L31" s="53">
        <v>0</v>
      </c>
      <c r="M31" s="53">
        <f t="shared" si="21"/>
        <v>0</v>
      </c>
      <c r="N31" s="53">
        <v>213000</v>
      </c>
      <c r="O31" s="53">
        <v>1287000</v>
      </c>
      <c r="P31" s="53">
        <v>1000000</v>
      </c>
      <c r="Q31" s="86"/>
      <c r="R31" s="73"/>
      <c r="S31" s="30" t="s">
        <v>125</v>
      </c>
    </row>
    <row r="32" spans="1:19" s="7" customFormat="1" ht="34.5" customHeight="1">
      <c r="A32" s="76"/>
      <c r="B32" s="76"/>
      <c r="C32" s="76"/>
      <c r="D32" s="81"/>
      <c r="E32" s="61" t="s">
        <v>8</v>
      </c>
      <c r="F32" s="54"/>
      <c r="G32" s="53">
        <f t="shared" ref="G32:P32" si="22">G31-G30</f>
        <v>0</v>
      </c>
      <c r="H32" s="53">
        <f t="shared" si="22"/>
        <v>0</v>
      </c>
      <c r="I32" s="53">
        <f t="shared" si="22"/>
        <v>0</v>
      </c>
      <c r="J32" s="53">
        <f t="shared" si="22"/>
        <v>0</v>
      </c>
      <c r="K32" s="53">
        <f t="shared" si="22"/>
        <v>0</v>
      </c>
      <c r="L32" s="53">
        <f t="shared" si="22"/>
        <v>0</v>
      </c>
      <c r="M32" s="53">
        <f t="shared" si="22"/>
        <v>0</v>
      </c>
      <c r="N32" s="53">
        <f t="shared" si="22"/>
        <v>0</v>
      </c>
      <c r="O32" s="53">
        <f t="shared" si="22"/>
        <v>0</v>
      </c>
      <c r="P32" s="53">
        <f t="shared" si="22"/>
        <v>0</v>
      </c>
      <c r="Q32" s="86"/>
      <c r="R32" s="73"/>
      <c r="S32" s="29"/>
    </row>
    <row r="33" spans="1:19" s="7" customFormat="1" ht="44.25" customHeight="1">
      <c r="A33" s="75" t="s">
        <v>69</v>
      </c>
      <c r="B33" s="75" t="s">
        <v>9</v>
      </c>
      <c r="C33" s="75" t="s">
        <v>10</v>
      </c>
      <c r="D33" s="81" t="s">
        <v>70</v>
      </c>
      <c r="E33" s="61" t="s">
        <v>45</v>
      </c>
      <c r="F33" s="54" t="s">
        <v>126</v>
      </c>
      <c r="G33" s="52">
        <f>SUM(H33,K33,N33,O33,P33)</f>
        <v>12465780</v>
      </c>
      <c r="H33" s="53">
        <v>12465780</v>
      </c>
      <c r="I33" s="53">
        <v>11948385</v>
      </c>
      <c r="J33" s="53">
        <f t="shared" ref="J33:J34" si="23">H33-I33</f>
        <v>517395</v>
      </c>
      <c r="K33" s="53">
        <v>0</v>
      </c>
      <c r="L33" s="53">
        <v>0</v>
      </c>
      <c r="M33" s="53">
        <f t="shared" ref="M33:M34" si="24">K33-L33</f>
        <v>0</v>
      </c>
      <c r="N33" s="53">
        <v>0</v>
      </c>
      <c r="O33" s="53">
        <v>0</v>
      </c>
      <c r="P33" s="53">
        <v>0</v>
      </c>
      <c r="Q33" s="86" t="s">
        <v>655</v>
      </c>
      <c r="R33" s="73"/>
      <c r="S33" s="29"/>
    </row>
    <row r="34" spans="1:19" s="19" customFormat="1" ht="44.25" customHeight="1">
      <c r="A34" s="75"/>
      <c r="B34" s="75"/>
      <c r="C34" s="76"/>
      <c r="D34" s="81"/>
      <c r="E34" s="61" t="s">
        <v>56</v>
      </c>
      <c r="F34" s="54" t="s">
        <v>126</v>
      </c>
      <c r="G34" s="52">
        <f>SUM(H34,K34,N34,O34,P34)</f>
        <v>12465780</v>
      </c>
      <c r="H34" s="53">
        <v>12465780</v>
      </c>
      <c r="I34" s="53">
        <v>12284692</v>
      </c>
      <c r="J34" s="53">
        <f t="shared" si="23"/>
        <v>181088</v>
      </c>
      <c r="K34" s="53">
        <v>0</v>
      </c>
      <c r="L34" s="53">
        <v>0</v>
      </c>
      <c r="M34" s="53">
        <f t="shared" si="24"/>
        <v>0</v>
      </c>
      <c r="N34" s="53">
        <v>0</v>
      </c>
      <c r="O34" s="53">
        <v>0</v>
      </c>
      <c r="P34" s="53">
        <v>0</v>
      </c>
      <c r="Q34" s="86"/>
      <c r="R34" s="73"/>
      <c r="S34" s="30"/>
    </row>
    <row r="35" spans="1:19" s="7" customFormat="1" ht="34.5" customHeight="1">
      <c r="A35" s="75"/>
      <c r="B35" s="75"/>
      <c r="C35" s="76"/>
      <c r="D35" s="81"/>
      <c r="E35" s="61" t="s">
        <v>8</v>
      </c>
      <c r="F35" s="54"/>
      <c r="G35" s="53">
        <f t="shared" ref="G35:P35" si="25">G34-G33</f>
        <v>0</v>
      </c>
      <c r="H35" s="53">
        <f t="shared" si="25"/>
        <v>0</v>
      </c>
      <c r="I35" s="53">
        <f t="shared" si="25"/>
        <v>336307</v>
      </c>
      <c r="J35" s="53">
        <f t="shared" si="25"/>
        <v>-336307</v>
      </c>
      <c r="K35" s="53">
        <f t="shared" si="25"/>
        <v>0</v>
      </c>
      <c r="L35" s="53">
        <f t="shared" si="25"/>
        <v>0</v>
      </c>
      <c r="M35" s="53">
        <f t="shared" si="25"/>
        <v>0</v>
      </c>
      <c r="N35" s="53">
        <f t="shared" si="25"/>
        <v>0</v>
      </c>
      <c r="O35" s="53">
        <f t="shared" si="25"/>
        <v>0</v>
      </c>
      <c r="P35" s="53">
        <f t="shared" si="25"/>
        <v>0</v>
      </c>
      <c r="Q35" s="86"/>
      <c r="R35" s="73"/>
      <c r="S35" s="29"/>
    </row>
    <row r="36" spans="1:19" s="8" customFormat="1" ht="52.5" customHeight="1">
      <c r="A36" s="75" t="s">
        <v>71</v>
      </c>
      <c r="B36" s="75" t="s">
        <v>14</v>
      </c>
      <c r="C36" s="75" t="s">
        <v>127</v>
      </c>
      <c r="D36" s="81" t="s">
        <v>70</v>
      </c>
      <c r="E36" s="61" t="s">
        <v>45</v>
      </c>
      <c r="F36" s="54" t="s">
        <v>72</v>
      </c>
      <c r="G36" s="52">
        <f>SUM(H36,K36,N36,O36,P36)</f>
        <v>9600000</v>
      </c>
      <c r="H36" s="53">
        <v>0</v>
      </c>
      <c r="I36" s="53">
        <v>0</v>
      </c>
      <c r="J36" s="53">
        <f t="shared" ref="J36:J37" si="26">H36-I36</f>
        <v>0</v>
      </c>
      <c r="K36" s="53">
        <v>2000000</v>
      </c>
      <c r="L36" s="53">
        <v>10165</v>
      </c>
      <c r="M36" s="53">
        <f t="shared" ref="M36:M37" si="27">K36-L36</f>
        <v>1989835</v>
      </c>
      <c r="N36" s="53">
        <v>3800000</v>
      </c>
      <c r="O36" s="53">
        <v>3800000</v>
      </c>
      <c r="P36" s="53">
        <v>0</v>
      </c>
      <c r="Q36" s="86" t="s">
        <v>535</v>
      </c>
      <c r="R36" s="73"/>
      <c r="S36" s="29"/>
    </row>
    <row r="37" spans="1:19" s="20" customFormat="1" ht="52.5" customHeight="1">
      <c r="A37" s="76"/>
      <c r="B37" s="76"/>
      <c r="C37" s="76"/>
      <c r="D37" s="81"/>
      <c r="E37" s="61" t="s">
        <v>56</v>
      </c>
      <c r="F37" s="54" t="s">
        <v>72</v>
      </c>
      <c r="G37" s="52">
        <f>SUM(H37,K37,N37,O37,P37)</f>
        <v>9600000</v>
      </c>
      <c r="H37" s="53">
        <v>0</v>
      </c>
      <c r="I37" s="53">
        <v>0</v>
      </c>
      <c r="J37" s="53">
        <f t="shared" si="26"/>
        <v>0</v>
      </c>
      <c r="K37" s="53">
        <v>2000000</v>
      </c>
      <c r="L37" s="53">
        <v>512665</v>
      </c>
      <c r="M37" s="53">
        <f t="shared" si="27"/>
        <v>1487335</v>
      </c>
      <c r="N37" s="53">
        <v>4800000</v>
      </c>
      <c r="O37" s="53">
        <v>2800000</v>
      </c>
      <c r="P37" s="53">
        <v>0</v>
      </c>
      <c r="Q37" s="86"/>
      <c r="R37" s="73"/>
      <c r="S37" s="30"/>
    </row>
    <row r="38" spans="1:19" s="8" customFormat="1" ht="34.5" customHeight="1">
      <c r="A38" s="76"/>
      <c r="B38" s="76"/>
      <c r="C38" s="76"/>
      <c r="D38" s="81"/>
      <c r="E38" s="61" t="s">
        <v>8</v>
      </c>
      <c r="F38" s="54"/>
      <c r="G38" s="53">
        <f t="shared" ref="G38:P38" si="28">G37-G36</f>
        <v>0</v>
      </c>
      <c r="H38" s="53">
        <f t="shared" si="28"/>
        <v>0</v>
      </c>
      <c r="I38" s="53">
        <f t="shared" si="28"/>
        <v>0</v>
      </c>
      <c r="J38" s="53">
        <f t="shared" si="28"/>
        <v>0</v>
      </c>
      <c r="K38" s="53">
        <f t="shared" si="28"/>
        <v>0</v>
      </c>
      <c r="L38" s="53">
        <f t="shared" si="28"/>
        <v>502500</v>
      </c>
      <c r="M38" s="53">
        <f t="shared" si="28"/>
        <v>-502500</v>
      </c>
      <c r="N38" s="53">
        <f t="shared" si="28"/>
        <v>1000000</v>
      </c>
      <c r="O38" s="53">
        <f t="shared" si="28"/>
        <v>-1000000</v>
      </c>
      <c r="P38" s="53">
        <f t="shared" si="28"/>
        <v>0</v>
      </c>
      <c r="Q38" s="86"/>
      <c r="R38" s="73"/>
      <c r="S38" s="29"/>
    </row>
    <row r="39" spans="1:19" s="8" customFormat="1" ht="54.75" customHeight="1">
      <c r="A39" s="75" t="s">
        <v>15</v>
      </c>
      <c r="B39" s="75" t="s">
        <v>73</v>
      </c>
      <c r="C39" s="75" t="s">
        <v>74</v>
      </c>
      <c r="D39" s="81" t="s">
        <v>75</v>
      </c>
      <c r="E39" s="61" t="s">
        <v>45</v>
      </c>
      <c r="F39" s="54" t="s">
        <v>128</v>
      </c>
      <c r="G39" s="52">
        <f>SUM(H39,K39,N39,O39,P39)</f>
        <v>12000000</v>
      </c>
      <c r="H39" s="53">
        <v>1000000</v>
      </c>
      <c r="I39" s="53">
        <v>247456</v>
      </c>
      <c r="J39" s="53">
        <f t="shared" ref="J39:J40" si="29">H39-I39</f>
        <v>752544</v>
      </c>
      <c r="K39" s="53">
        <v>4651000</v>
      </c>
      <c r="L39" s="53">
        <v>78699</v>
      </c>
      <c r="M39" s="53">
        <f t="shared" ref="M39:M40" si="30">K39-L39</f>
        <v>4572301</v>
      </c>
      <c r="N39" s="53">
        <v>5814800</v>
      </c>
      <c r="O39" s="53">
        <v>534200</v>
      </c>
      <c r="P39" s="53">
        <v>0</v>
      </c>
      <c r="Q39" s="82" t="s">
        <v>575</v>
      </c>
      <c r="R39" s="73"/>
      <c r="S39" s="29"/>
    </row>
    <row r="40" spans="1:19" s="20" customFormat="1" ht="54.75" customHeight="1">
      <c r="A40" s="76"/>
      <c r="B40" s="76"/>
      <c r="C40" s="76"/>
      <c r="D40" s="81"/>
      <c r="E40" s="61" t="s">
        <v>56</v>
      </c>
      <c r="F40" s="54" t="s">
        <v>128</v>
      </c>
      <c r="G40" s="52">
        <f>SUM(H40,K40,N40,O40,P40)</f>
        <v>15500000</v>
      </c>
      <c r="H40" s="53">
        <v>1000000</v>
      </c>
      <c r="I40" s="53">
        <v>247456</v>
      </c>
      <c r="J40" s="53">
        <f t="shared" si="29"/>
        <v>752544</v>
      </c>
      <c r="K40" s="53">
        <v>4651000</v>
      </c>
      <c r="L40" s="53">
        <v>171296</v>
      </c>
      <c r="M40" s="53">
        <f t="shared" si="30"/>
        <v>4479704</v>
      </c>
      <c r="N40" s="53">
        <v>6314800</v>
      </c>
      <c r="O40" s="53">
        <v>3534200</v>
      </c>
      <c r="P40" s="53">
        <v>0</v>
      </c>
      <c r="Q40" s="82"/>
      <c r="R40" s="73"/>
      <c r="S40" s="30"/>
    </row>
    <row r="41" spans="1:19" s="8" customFormat="1" ht="36.75" customHeight="1">
      <c r="A41" s="76"/>
      <c r="B41" s="76"/>
      <c r="C41" s="76"/>
      <c r="D41" s="81"/>
      <c r="E41" s="61" t="s">
        <v>8</v>
      </c>
      <c r="F41" s="54"/>
      <c r="G41" s="53">
        <f t="shared" ref="G41:P41" si="31">G40-G39</f>
        <v>3500000</v>
      </c>
      <c r="H41" s="53">
        <f t="shared" si="31"/>
        <v>0</v>
      </c>
      <c r="I41" s="53">
        <f t="shared" si="31"/>
        <v>0</v>
      </c>
      <c r="J41" s="53">
        <f t="shared" si="31"/>
        <v>0</v>
      </c>
      <c r="K41" s="53">
        <f t="shared" si="31"/>
        <v>0</v>
      </c>
      <c r="L41" s="53">
        <f t="shared" si="31"/>
        <v>92597</v>
      </c>
      <c r="M41" s="53">
        <f t="shared" si="31"/>
        <v>-92597</v>
      </c>
      <c r="N41" s="53">
        <f t="shared" si="31"/>
        <v>500000</v>
      </c>
      <c r="O41" s="53">
        <f t="shared" si="31"/>
        <v>3000000</v>
      </c>
      <c r="P41" s="53">
        <f t="shared" si="31"/>
        <v>0</v>
      </c>
      <c r="Q41" s="82"/>
      <c r="R41" s="73"/>
      <c r="S41" s="29"/>
    </row>
    <row r="42" spans="1:19" s="8" customFormat="1" ht="45.75" customHeight="1">
      <c r="A42" s="75" t="s">
        <v>15</v>
      </c>
      <c r="B42" s="75" t="s">
        <v>73</v>
      </c>
      <c r="C42" s="87" t="s">
        <v>76</v>
      </c>
      <c r="D42" s="81" t="s">
        <v>75</v>
      </c>
      <c r="E42" s="63" t="s">
        <v>6</v>
      </c>
      <c r="F42" s="54" t="s">
        <v>726</v>
      </c>
      <c r="G42" s="52">
        <f>SUM(H42,K42,N42,O42,P42)</f>
        <v>1538420</v>
      </c>
      <c r="H42" s="53">
        <v>0</v>
      </c>
      <c r="I42" s="53">
        <v>0</v>
      </c>
      <c r="J42" s="53">
        <f t="shared" ref="J42:J43" si="32">H42-I42</f>
        <v>0</v>
      </c>
      <c r="K42" s="53">
        <v>1035000</v>
      </c>
      <c r="L42" s="53">
        <v>0</v>
      </c>
      <c r="M42" s="53">
        <f t="shared" ref="M42:M43" si="33">K42-L42</f>
        <v>1035000</v>
      </c>
      <c r="N42" s="53">
        <v>503420</v>
      </c>
      <c r="O42" s="53">
        <v>0</v>
      </c>
      <c r="P42" s="53">
        <v>0</v>
      </c>
      <c r="Q42" s="82" t="s">
        <v>656</v>
      </c>
      <c r="R42" s="73"/>
      <c r="S42" s="29"/>
    </row>
    <row r="43" spans="1:19" s="20" customFormat="1" ht="45.75" customHeight="1">
      <c r="A43" s="76"/>
      <c r="B43" s="76"/>
      <c r="C43" s="87"/>
      <c r="D43" s="81"/>
      <c r="E43" s="63" t="s">
        <v>7</v>
      </c>
      <c r="F43" s="54" t="s">
        <v>727</v>
      </c>
      <c r="G43" s="52">
        <f>SUM(H43,K43,N43,O43,P43)</f>
        <v>1485000</v>
      </c>
      <c r="H43" s="53">
        <v>0</v>
      </c>
      <c r="I43" s="53">
        <v>0</v>
      </c>
      <c r="J43" s="53">
        <f t="shared" si="32"/>
        <v>0</v>
      </c>
      <c r="K43" s="53">
        <v>1035000</v>
      </c>
      <c r="L43" s="53">
        <v>0</v>
      </c>
      <c r="M43" s="53">
        <f t="shared" si="33"/>
        <v>1035000</v>
      </c>
      <c r="N43" s="53">
        <v>450000</v>
      </c>
      <c r="O43" s="53">
        <v>0</v>
      </c>
      <c r="P43" s="53">
        <v>0</v>
      </c>
      <c r="Q43" s="82"/>
      <c r="R43" s="73"/>
      <c r="S43" s="30"/>
    </row>
    <row r="44" spans="1:19" s="8" customFormat="1" ht="35.25" customHeight="1">
      <c r="A44" s="76"/>
      <c r="B44" s="76"/>
      <c r="C44" s="87"/>
      <c r="D44" s="81"/>
      <c r="E44" s="63" t="s">
        <v>8</v>
      </c>
      <c r="F44" s="58"/>
      <c r="G44" s="53">
        <f t="shared" ref="G44:P44" si="34">G43-G42</f>
        <v>-53420</v>
      </c>
      <c r="H44" s="53">
        <f t="shared" si="34"/>
        <v>0</v>
      </c>
      <c r="I44" s="53">
        <f t="shared" si="34"/>
        <v>0</v>
      </c>
      <c r="J44" s="53">
        <f t="shared" si="34"/>
        <v>0</v>
      </c>
      <c r="K44" s="53">
        <f t="shared" si="34"/>
        <v>0</v>
      </c>
      <c r="L44" s="53">
        <f t="shared" si="34"/>
        <v>0</v>
      </c>
      <c r="M44" s="53">
        <f t="shared" si="34"/>
        <v>0</v>
      </c>
      <c r="N44" s="53">
        <f t="shared" si="34"/>
        <v>-53420</v>
      </c>
      <c r="O44" s="53">
        <f t="shared" si="34"/>
        <v>0</v>
      </c>
      <c r="P44" s="53">
        <f t="shared" si="34"/>
        <v>0</v>
      </c>
      <c r="Q44" s="82"/>
      <c r="R44" s="73"/>
      <c r="S44" s="29"/>
    </row>
    <row r="45" spans="1:19" s="8" customFormat="1" ht="45.75" customHeight="1">
      <c r="A45" s="75" t="s">
        <v>77</v>
      </c>
      <c r="B45" s="75" t="s">
        <v>78</v>
      </c>
      <c r="C45" s="75" t="s">
        <v>79</v>
      </c>
      <c r="D45" s="101" t="s">
        <v>129</v>
      </c>
      <c r="E45" s="61" t="s">
        <v>45</v>
      </c>
      <c r="F45" s="54" t="s">
        <v>130</v>
      </c>
      <c r="G45" s="52">
        <f>SUM(H45,K45,N45,O45,P45)</f>
        <v>5400000</v>
      </c>
      <c r="H45" s="53">
        <v>2120000</v>
      </c>
      <c r="I45" s="53">
        <v>1495965</v>
      </c>
      <c r="J45" s="53">
        <f t="shared" ref="J45:J46" si="35">H45-I45</f>
        <v>624035</v>
      </c>
      <c r="K45" s="53">
        <v>3280000</v>
      </c>
      <c r="L45" s="53">
        <v>211585</v>
      </c>
      <c r="M45" s="53">
        <f t="shared" ref="M45:M46" si="36">K45-L45</f>
        <v>3068415</v>
      </c>
      <c r="N45" s="53">
        <v>0</v>
      </c>
      <c r="O45" s="53">
        <v>0</v>
      </c>
      <c r="P45" s="53">
        <v>0</v>
      </c>
      <c r="Q45" s="86" t="s">
        <v>577</v>
      </c>
      <c r="R45" s="73"/>
      <c r="S45" s="29"/>
    </row>
    <row r="46" spans="1:19" s="20" customFormat="1" ht="45.75" customHeight="1">
      <c r="A46" s="76"/>
      <c r="B46" s="76"/>
      <c r="C46" s="76"/>
      <c r="D46" s="101"/>
      <c r="E46" s="61" t="s">
        <v>56</v>
      </c>
      <c r="F46" s="54" t="s">
        <v>576</v>
      </c>
      <c r="G46" s="52">
        <f>SUM(H46,K46,N46,O46,P46)</f>
        <v>5400000</v>
      </c>
      <c r="H46" s="53">
        <v>2120000</v>
      </c>
      <c r="I46" s="53">
        <v>2120000</v>
      </c>
      <c r="J46" s="53">
        <f t="shared" si="35"/>
        <v>0</v>
      </c>
      <c r="K46" s="53">
        <v>3280000</v>
      </c>
      <c r="L46" s="53">
        <v>3086368</v>
      </c>
      <c r="M46" s="53">
        <f t="shared" si="36"/>
        <v>193632</v>
      </c>
      <c r="N46" s="53">
        <v>0</v>
      </c>
      <c r="O46" s="53">
        <v>0</v>
      </c>
      <c r="P46" s="53">
        <v>0</v>
      </c>
      <c r="Q46" s="86"/>
      <c r="R46" s="73"/>
      <c r="S46" s="30"/>
    </row>
    <row r="47" spans="1:19" s="8" customFormat="1" ht="38.25" customHeight="1">
      <c r="A47" s="76"/>
      <c r="B47" s="76"/>
      <c r="C47" s="76"/>
      <c r="D47" s="101"/>
      <c r="E47" s="61" t="s">
        <v>8</v>
      </c>
      <c r="F47" s="54"/>
      <c r="G47" s="53">
        <f t="shared" ref="G47:P47" si="37">G46-G45</f>
        <v>0</v>
      </c>
      <c r="H47" s="53">
        <f t="shared" si="37"/>
        <v>0</v>
      </c>
      <c r="I47" s="53">
        <f t="shared" si="37"/>
        <v>624035</v>
      </c>
      <c r="J47" s="53">
        <f t="shared" si="37"/>
        <v>-624035</v>
      </c>
      <c r="K47" s="53">
        <f t="shared" si="37"/>
        <v>0</v>
      </c>
      <c r="L47" s="53">
        <f t="shared" si="37"/>
        <v>2874783</v>
      </c>
      <c r="M47" s="53">
        <f t="shared" si="37"/>
        <v>-2874783</v>
      </c>
      <c r="N47" s="53">
        <f t="shared" si="37"/>
        <v>0</v>
      </c>
      <c r="O47" s="53">
        <f t="shared" si="37"/>
        <v>0</v>
      </c>
      <c r="P47" s="53">
        <f t="shared" si="37"/>
        <v>0</v>
      </c>
      <c r="Q47" s="86"/>
      <c r="R47" s="73"/>
      <c r="S47" s="29"/>
    </row>
    <row r="48" spans="1:19" s="8" customFormat="1" ht="45.75" customHeight="1">
      <c r="A48" s="75" t="s">
        <v>77</v>
      </c>
      <c r="B48" s="75" t="s">
        <v>78</v>
      </c>
      <c r="C48" s="75" t="s">
        <v>131</v>
      </c>
      <c r="D48" s="101" t="s">
        <v>129</v>
      </c>
      <c r="E48" s="64" t="s">
        <v>6</v>
      </c>
      <c r="F48" s="54" t="s">
        <v>132</v>
      </c>
      <c r="G48" s="52">
        <f>SUM(H48,K48,N48,O48,P48)</f>
        <v>5280000</v>
      </c>
      <c r="H48" s="53">
        <v>0</v>
      </c>
      <c r="I48" s="53">
        <v>0</v>
      </c>
      <c r="J48" s="53">
        <f t="shared" ref="J48:J49" si="38">H48-I48</f>
        <v>0</v>
      </c>
      <c r="K48" s="53">
        <v>5280000</v>
      </c>
      <c r="L48" s="53">
        <v>1577998</v>
      </c>
      <c r="M48" s="53">
        <f t="shared" ref="M48:M49" si="39">K48-L48</f>
        <v>3702002</v>
      </c>
      <c r="N48" s="53">
        <v>0</v>
      </c>
      <c r="O48" s="53">
        <v>0</v>
      </c>
      <c r="P48" s="53">
        <v>0</v>
      </c>
      <c r="Q48" s="86" t="s">
        <v>577</v>
      </c>
      <c r="R48" s="13"/>
      <c r="S48" s="29"/>
    </row>
    <row r="49" spans="1:19" s="20" customFormat="1" ht="45.75" customHeight="1">
      <c r="A49" s="76"/>
      <c r="B49" s="76"/>
      <c r="C49" s="76"/>
      <c r="D49" s="101"/>
      <c r="E49" s="64" t="s">
        <v>7</v>
      </c>
      <c r="F49" s="54" t="s">
        <v>578</v>
      </c>
      <c r="G49" s="52">
        <f>SUM(H49,K49,N49,O49,P49)</f>
        <v>5280000</v>
      </c>
      <c r="H49" s="53">
        <v>0</v>
      </c>
      <c r="I49" s="53">
        <v>0</v>
      </c>
      <c r="J49" s="53">
        <f t="shared" si="38"/>
        <v>0</v>
      </c>
      <c r="K49" s="53">
        <v>5280000</v>
      </c>
      <c r="L49" s="53">
        <v>5258769</v>
      </c>
      <c r="M49" s="53">
        <f t="shared" si="39"/>
        <v>21231</v>
      </c>
      <c r="N49" s="53">
        <v>0</v>
      </c>
      <c r="O49" s="53">
        <v>0</v>
      </c>
      <c r="P49" s="53">
        <v>0</v>
      </c>
      <c r="Q49" s="86"/>
      <c r="R49" s="13"/>
      <c r="S49" s="30"/>
    </row>
    <row r="50" spans="1:19" s="8" customFormat="1" ht="45.75" customHeight="1">
      <c r="A50" s="76"/>
      <c r="B50" s="76"/>
      <c r="C50" s="76"/>
      <c r="D50" s="101"/>
      <c r="E50" s="64" t="s">
        <v>8</v>
      </c>
      <c r="F50" s="65"/>
      <c r="G50" s="53">
        <f t="shared" ref="G50:P50" si="40">G49-G48</f>
        <v>0</v>
      </c>
      <c r="H50" s="53">
        <f t="shared" si="40"/>
        <v>0</v>
      </c>
      <c r="I50" s="53">
        <f t="shared" si="40"/>
        <v>0</v>
      </c>
      <c r="J50" s="53">
        <f t="shared" si="40"/>
        <v>0</v>
      </c>
      <c r="K50" s="53">
        <f t="shared" si="40"/>
        <v>0</v>
      </c>
      <c r="L50" s="53">
        <f t="shared" si="40"/>
        <v>3680771</v>
      </c>
      <c r="M50" s="53">
        <f t="shared" si="40"/>
        <v>-3680771</v>
      </c>
      <c r="N50" s="53">
        <f t="shared" si="40"/>
        <v>0</v>
      </c>
      <c r="O50" s="53">
        <f t="shared" si="40"/>
        <v>0</v>
      </c>
      <c r="P50" s="53">
        <f t="shared" si="40"/>
        <v>0</v>
      </c>
      <c r="Q50" s="86"/>
      <c r="R50" s="13"/>
      <c r="S50" s="29"/>
    </row>
    <row r="51" spans="1:19" s="7" customFormat="1" ht="45.75" customHeight="1">
      <c r="A51" s="124" t="s">
        <v>77</v>
      </c>
      <c r="B51" s="124" t="s">
        <v>78</v>
      </c>
      <c r="C51" s="125" t="s">
        <v>133</v>
      </c>
      <c r="D51" s="101" t="s">
        <v>129</v>
      </c>
      <c r="E51" s="61" t="s">
        <v>6</v>
      </c>
      <c r="F51" s="54" t="s">
        <v>134</v>
      </c>
      <c r="G51" s="52">
        <f>SUM(H51,K51,N51,O51,P51)</f>
        <v>23000000</v>
      </c>
      <c r="H51" s="53">
        <v>500000</v>
      </c>
      <c r="I51" s="53">
        <v>456172</v>
      </c>
      <c r="J51" s="53">
        <f t="shared" ref="J51:J52" si="41">H51-I51</f>
        <v>43828</v>
      </c>
      <c r="K51" s="53">
        <v>5500000</v>
      </c>
      <c r="L51" s="53">
        <v>1920000</v>
      </c>
      <c r="M51" s="53">
        <f t="shared" ref="M51:M52" si="42">K51-L51</f>
        <v>3580000</v>
      </c>
      <c r="N51" s="53">
        <v>11037000</v>
      </c>
      <c r="O51" s="53">
        <v>5963000</v>
      </c>
      <c r="P51" s="53">
        <v>0</v>
      </c>
      <c r="Q51" s="74" t="s">
        <v>135</v>
      </c>
      <c r="R51" s="73"/>
      <c r="S51" s="29"/>
    </row>
    <row r="52" spans="1:19" s="19" customFormat="1" ht="45.75" customHeight="1">
      <c r="A52" s="124"/>
      <c r="B52" s="124"/>
      <c r="C52" s="125"/>
      <c r="D52" s="101"/>
      <c r="E52" s="61" t="s">
        <v>7</v>
      </c>
      <c r="F52" s="54" t="s">
        <v>579</v>
      </c>
      <c r="G52" s="52">
        <f>SUM(H52,K52,N52,O52,P52)</f>
        <v>23000000</v>
      </c>
      <c r="H52" s="53">
        <v>500000</v>
      </c>
      <c r="I52" s="53">
        <v>456172</v>
      </c>
      <c r="J52" s="53">
        <f t="shared" si="41"/>
        <v>43828</v>
      </c>
      <c r="K52" s="53">
        <v>5500000</v>
      </c>
      <c r="L52" s="53">
        <v>1920000</v>
      </c>
      <c r="M52" s="53">
        <f t="shared" si="42"/>
        <v>3580000</v>
      </c>
      <c r="N52" s="53">
        <v>11037000</v>
      </c>
      <c r="O52" s="53">
        <v>5963000</v>
      </c>
      <c r="P52" s="53">
        <v>0</v>
      </c>
      <c r="Q52" s="74"/>
      <c r="R52" s="73"/>
      <c r="S52" s="30"/>
    </row>
    <row r="53" spans="1:19" s="7" customFormat="1" ht="35.25" customHeight="1">
      <c r="A53" s="124"/>
      <c r="B53" s="124"/>
      <c r="C53" s="125"/>
      <c r="D53" s="101"/>
      <c r="E53" s="61" t="s">
        <v>8</v>
      </c>
      <c r="F53" s="65"/>
      <c r="G53" s="53">
        <f t="shared" ref="G53:P53" si="43">G52-G51</f>
        <v>0</v>
      </c>
      <c r="H53" s="53">
        <f t="shared" si="43"/>
        <v>0</v>
      </c>
      <c r="I53" s="53">
        <f t="shared" si="43"/>
        <v>0</v>
      </c>
      <c r="J53" s="53">
        <f t="shared" si="43"/>
        <v>0</v>
      </c>
      <c r="K53" s="53">
        <f t="shared" si="43"/>
        <v>0</v>
      </c>
      <c r="L53" s="53">
        <f t="shared" si="43"/>
        <v>0</v>
      </c>
      <c r="M53" s="53">
        <f t="shared" si="43"/>
        <v>0</v>
      </c>
      <c r="N53" s="53">
        <f t="shared" si="43"/>
        <v>0</v>
      </c>
      <c r="O53" s="53">
        <f t="shared" si="43"/>
        <v>0</v>
      </c>
      <c r="P53" s="53">
        <f t="shared" si="43"/>
        <v>0</v>
      </c>
      <c r="Q53" s="74"/>
      <c r="R53" s="73"/>
      <c r="S53" s="29"/>
    </row>
    <row r="54" spans="1:19" s="7" customFormat="1" ht="51" customHeight="1">
      <c r="A54" s="122" t="s">
        <v>136</v>
      </c>
      <c r="B54" s="123" t="s">
        <v>137</v>
      </c>
      <c r="C54" s="123" t="s">
        <v>138</v>
      </c>
      <c r="D54" s="101" t="s">
        <v>129</v>
      </c>
      <c r="E54" s="61" t="s">
        <v>6</v>
      </c>
      <c r="F54" s="54" t="s">
        <v>139</v>
      </c>
      <c r="G54" s="52">
        <f>SUM(H54,K54,N54,O54,P54)</f>
        <v>29000000</v>
      </c>
      <c r="H54" s="53">
        <v>13600000</v>
      </c>
      <c r="I54" s="53">
        <v>12864608</v>
      </c>
      <c r="J54" s="53">
        <f t="shared" ref="J54:J55" si="44">H54-I54</f>
        <v>735392</v>
      </c>
      <c r="K54" s="53">
        <v>8400900</v>
      </c>
      <c r="L54" s="53">
        <v>1172234</v>
      </c>
      <c r="M54" s="53">
        <f t="shared" ref="M54:M55" si="45">K54-L54</f>
        <v>7228666</v>
      </c>
      <c r="N54" s="53">
        <v>6999100</v>
      </c>
      <c r="O54" s="53">
        <v>0</v>
      </c>
      <c r="P54" s="53">
        <v>0</v>
      </c>
      <c r="Q54" s="86" t="s">
        <v>581</v>
      </c>
      <c r="R54" s="13"/>
      <c r="S54" s="29"/>
    </row>
    <row r="55" spans="1:19" s="19" customFormat="1" ht="51" customHeight="1">
      <c r="A55" s="122"/>
      <c r="B55" s="123"/>
      <c r="C55" s="123"/>
      <c r="D55" s="101"/>
      <c r="E55" s="61" t="s">
        <v>7</v>
      </c>
      <c r="F55" s="54" t="s">
        <v>580</v>
      </c>
      <c r="G55" s="52">
        <f>SUM(H55,K55,N55,O55,P55)</f>
        <v>34000000</v>
      </c>
      <c r="H55" s="53">
        <v>13600000</v>
      </c>
      <c r="I55" s="53">
        <v>12864608</v>
      </c>
      <c r="J55" s="53">
        <f t="shared" si="44"/>
        <v>735392</v>
      </c>
      <c r="K55" s="53">
        <v>8400900</v>
      </c>
      <c r="L55" s="53">
        <v>3691208</v>
      </c>
      <c r="M55" s="53">
        <f t="shared" si="45"/>
        <v>4709692</v>
      </c>
      <c r="N55" s="53">
        <v>4666000</v>
      </c>
      <c r="O55" s="53">
        <v>1365100</v>
      </c>
      <c r="P55" s="53">
        <v>5968000</v>
      </c>
      <c r="Q55" s="86"/>
      <c r="R55" s="13"/>
      <c r="S55" s="30"/>
    </row>
    <row r="56" spans="1:19" s="7" customFormat="1" ht="31.5" customHeight="1">
      <c r="A56" s="122"/>
      <c r="B56" s="123"/>
      <c r="C56" s="123"/>
      <c r="D56" s="101"/>
      <c r="E56" s="61" t="s">
        <v>8</v>
      </c>
      <c r="F56" s="65"/>
      <c r="G56" s="53">
        <f t="shared" ref="G56:P56" si="46">G55-G54</f>
        <v>5000000</v>
      </c>
      <c r="H56" s="53">
        <f t="shared" si="46"/>
        <v>0</v>
      </c>
      <c r="I56" s="53">
        <f t="shared" si="46"/>
        <v>0</v>
      </c>
      <c r="J56" s="53">
        <f t="shared" si="46"/>
        <v>0</v>
      </c>
      <c r="K56" s="53">
        <f t="shared" si="46"/>
        <v>0</v>
      </c>
      <c r="L56" s="53">
        <f t="shared" si="46"/>
        <v>2518974</v>
      </c>
      <c r="M56" s="53">
        <f t="shared" si="46"/>
        <v>-2518974</v>
      </c>
      <c r="N56" s="53">
        <f t="shared" si="46"/>
        <v>-2333100</v>
      </c>
      <c r="O56" s="53">
        <f t="shared" si="46"/>
        <v>1365100</v>
      </c>
      <c r="P56" s="53">
        <f t="shared" si="46"/>
        <v>5968000</v>
      </c>
      <c r="Q56" s="86"/>
      <c r="R56" s="13"/>
      <c r="S56" s="29"/>
    </row>
    <row r="57" spans="1:19" s="7" customFormat="1" ht="48.75" customHeight="1">
      <c r="A57" s="122" t="s">
        <v>136</v>
      </c>
      <c r="B57" s="123" t="s">
        <v>137</v>
      </c>
      <c r="C57" s="123" t="s">
        <v>140</v>
      </c>
      <c r="D57" s="101" t="s">
        <v>129</v>
      </c>
      <c r="E57" s="64" t="s">
        <v>6</v>
      </c>
      <c r="F57" s="54" t="s">
        <v>141</v>
      </c>
      <c r="G57" s="52">
        <f>SUM(H57,K57,N57,O57,P57)</f>
        <v>800000</v>
      </c>
      <c r="H57" s="53">
        <v>0</v>
      </c>
      <c r="I57" s="53">
        <v>0</v>
      </c>
      <c r="J57" s="53">
        <f t="shared" ref="J57:J58" si="47">H57-I57</f>
        <v>0</v>
      </c>
      <c r="K57" s="53">
        <v>800000</v>
      </c>
      <c r="L57" s="53">
        <v>238860</v>
      </c>
      <c r="M57" s="53">
        <f t="shared" ref="M57:M58" si="48">K57-L57</f>
        <v>561140</v>
      </c>
      <c r="N57" s="53">
        <v>0</v>
      </c>
      <c r="O57" s="53">
        <v>0</v>
      </c>
      <c r="P57" s="53">
        <v>0</v>
      </c>
      <c r="Q57" s="82" t="s">
        <v>583</v>
      </c>
      <c r="R57" s="73"/>
      <c r="S57" s="29"/>
    </row>
    <row r="58" spans="1:19" s="19" customFormat="1" ht="48.75" customHeight="1">
      <c r="A58" s="122"/>
      <c r="B58" s="123"/>
      <c r="C58" s="123"/>
      <c r="D58" s="101"/>
      <c r="E58" s="64" t="s">
        <v>7</v>
      </c>
      <c r="F58" s="54" t="s">
        <v>582</v>
      </c>
      <c r="G58" s="52">
        <f>SUM(H58,K58,N58,O58,P58)</f>
        <v>800000</v>
      </c>
      <c r="H58" s="53">
        <v>0</v>
      </c>
      <c r="I58" s="53">
        <v>0</v>
      </c>
      <c r="J58" s="53">
        <f t="shared" si="47"/>
        <v>0</v>
      </c>
      <c r="K58" s="53">
        <v>800000</v>
      </c>
      <c r="L58" s="53">
        <v>238860</v>
      </c>
      <c r="M58" s="53">
        <f t="shared" si="48"/>
        <v>561140</v>
      </c>
      <c r="N58" s="53">
        <v>0</v>
      </c>
      <c r="O58" s="53">
        <v>0</v>
      </c>
      <c r="P58" s="53">
        <v>0</v>
      </c>
      <c r="Q58" s="82"/>
      <c r="R58" s="73"/>
      <c r="S58" s="30"/>
    </row>
    <row r="59" spans="1:19" s="7" customFormat="1" ht="31.5" customHeight="1">
      <c r="A59" s="122"/>
      <c r="B59" s="123"/>
      <c r="C59" s="123"/>
      <c r="D59" s="101"/>
      <c r="E59" s="64" t="s">
        <v>8</v>
      </c>
      <c r="F59" s="65"/>
      <c r="G59" s="53">
        <f t="shared" ref="G59:P59" si="49">G58-G57</f>
        <v>0</v>
      </c>
      <c r="H59" s="53">
        <f t="shared" si="49"/>
        <v>0</v>
      </c>
      <c r="I59" s="53">
        <f t="shared" si="49"/>
        <v>0</v>
      </c>
      <c r="J59" s="53">
        <f t="shared" si="49"/>
        <v>0</v>
      </c>
      <c r="K59" s="53">
        <f t="shared" si="49"/>
        <v>0</v>
      </c>
      <c r="L59" s="53">
        <f t="shared" si="49"/>
        <v>0</v>
      </c>
      <c r="M59" s="53">
        <f t="shared" si="49"/>
        <v>0</v>
      </c>
      <c r="N59" s="53">
        <f t="shared" si="49"/>
        <v>0</v>
      </c>
      <c r="O59" s="53">
        <f t="shared" si="49"/>
        <v>0</v>
      </c>
      <c r="P59" s="53">
        <f t="shared" si="49"/>
        <v>0</v>
      </c>
      <c r="Q59" s="82"/>
      <c r="R59" s="73"/>
      <c r="S59" s="29"/>
    </row>
    <row r="60" spans="1:19" s="7" customFormat="1" ht="75" customHeight="1">
      <c r="A60" s="124" t="s">
        <v>136</v>
      </c>
      <c r="B60" s="75" t="s">
        <v>142</v>
      </c>
      <c r="C60" s="75" t="s">
        <v>143</v>
      </c>
      <c r="D60" s="101" t="s">
        <v>129</v>
      </c>
      <c r="E60" s="61" t="s">
        <v>45</v>
      </c>
      <c r="F60" s="54" t="s">
        <v>144</v>
      </c>
      <c r="G60" s="52">
        <f>SUM(H60,K60,N60,O60,P60)</f>
        <v>1900000</v>
      </c>
      <c r="H60" s="53">
        <v>0</v>
      </c>
      <c r="I60" s="53">
        <v>0</v>
      </c>
      <c r="J60" s="53">
        <f t="shared" ref="J60:J61" si="50">H60-I60</f>
        <v>0</v>
      </c>
      <c r="K60" s="53">
        <v>1900000</v>
      </c>
      <c r="L60" s="53">
        <v>1580494</v>
      </c>
      <c r="M60" s="53">
        <f t="shared" ref="M60:M61" si="51">K60-L60</f>
        <v>319506</v>
      </c>
      <c r="N60" s="53">
        <v>0</v>
      </c>
      <c r="O60" s="53">
        <v>0</v>
      </c>
      <c r="P60" s="53">
        <v>0</v>
      </c>
      <c r="Q60" s="82" t="s">
        <v>584</v>
      </c>
      <c r="R60" s="73"/>
      <c r="S60" s="29"/>
    </row>
    <row r="61" spans="1:19" s="19" customFormat="1" ht="75" customHeight="1">
      <c r="A61" s="124"/>
      <c r="B61" s="76"/>
      <c r="C61" s="76"/>
      <c r="D61" s="101"/>
      <c r="E61" s="61" t="s">
        <v>56</v>
      </c>
      <c r="F61" s="54" t="s">
        <v>144</v>
      </c>
      <c r="G61" s="52">
        <f>SUM(H61,K61,N61,O61,P61)</f>
        <v>1900000</v>
      </c>
      <c r="H61" s="53">
        <v>0</v>
      </c>
      <c r="I61" s="53">
        <v>0</v>
      </c>
      <c r="J61" s="53">
        <f t="shared" si="50"/>
        <v>0</v>
      </c>
      <c r="K61" s="53">
        <v>1900000</v>
      </c>
      <c r="L61" s="53">
        <v>1604814</v>
      </c>
      <c r="M61" s="53">
        <f t="shared" si="51"/>
        <v>295186</v>
      </c>
      <c r="N61" s="53">
        <v>0</v>
      </c>
      <c r="O61" s="53">
        <v>0</v>
      </c>
      <c r="P61" s="53">
        <v>0</v>
      </c>
      <c r="Q61" s="82"/>
      <c r="R61" s="73"/>
      <c r="S61" s="30"/>
    </row>
    <row r="62" spans="1:19" s="7" customFormat="1" ht="31.5" customHeight="1">
      <c r="A62" s="124"/>
      <c r="B62" s="76"/>
      <c r="C62" s="76"/>
      <c r="D62" s="101"/>
      <c r="E62" s="61" t="s">
        <v>8</v>
      </c>
      <c r="F62" s="54"/>
      <c r="G62" s="53">
        <f t="shared" ref="G62:P62" si="52">G61-G60</f>
        <v>0</v>
      </c>
      <c r="H62" s="53">
        <f t="shared" si="52"/>
        <v>0</v>
      </c>
      <c r="I62" s="53">
        <f t="shared" si="52"/>
        <v>0</v>
      </c>
      <c r="J62" s="53">
        <f t="shared" si="52"/>
        <v>0</v>
      </c>
      <c r="K62" s="53">
        <f t="shared" si="52"/>
        <v>0</v>
      </c>
      <c r="L62" s="53">
        <f t="shared" si="52"/>
        <v>24320</v>
      </c>
      <c r="M62" s="53">
        <f t="shared" si="52"/>
        <v>-24320</v>
      </c>
      <c r="N62" s="53">
        <f t="shared" si="52"/>
        <v>0</v>
      </c>
      <c r="O62" s="53">
        <f t="shared" si="52"/>
        <v>0</v>
      </c>
      <c r="P62" s="53">
        <f t="shared" si="52"/>
        <v>0</v>
      </c>
      <c r="Q62" s="82"/>
      <c r="R62" s="73"/>
      <c r="S62" s="29"/>
    </row>
    <row r="63" spans="1:19" s="7" customFormat="1" ht="45.75" customHeight="1">
      <c r="A63" s="90" t="s">
        <v>136</v>
      </c>
      <c r="B63" s="90" t="s">
        <v>145</v>
      </c>
      <c r="C63" s="91" t="s">
        <v>146</v>
      </c>
      <c r="D63" s="81" t="s">
        <v>129</v>
      </c>
      <c r="E63" s="61" t="s">
        <v>45</v>
      </c>
      <c r="F63" s="54" t="s">
        <v>147</v>
      </c>
      <c r="G63" s="52">
        <f>SUM(H63,K63,N63,O63,P63)</f>
        <v>1660000</v>
      </c>
      <c r="H63" s="53">
        <v>0</v>
      </c>
      <c r="I63" s="53">
        <v>0</v>
      </c>
      <c r="J63" s="53">
        <f t="shared" ref="J63:J64" si="53">H63-I63</f>
        <v>0</v>
      </c>
      <c r="K63" s="53">
        <v>0</v>
      </c>
      <c r="L63" s="53">
        <v>0</v>
      </c>
      <c r="M63" s="53">
        <f t="shared" ref="M63:M64" si="54">K63-L63</f>
        <v>0</v>
      </c>
      <c r="N63" s="53">
        <v>885355</v>
      </c>
      <c r="O63" s="53">
        <v>774645</v>
      </c>
      <c r="P63" s="53">
        <v>0</v>
      </c>
      <c r="Q63" s="86" t="s">
        <v>585</v>
      </c>
      <c r="R63" s="73"/>
      <c r="S63" s="29"/>
    </row>
    <row r="64" spans="1:19" s="19" customFormat="1" ht="45.75" customHeight="1">
      <c r="A64" s="90"/>
      <c r="B64" s="90"/>
      <c r="C64" s="91"/>
      <c r="D64" s="81"/>
      <c r="E64" s="61" t="s">
        <v>56</v>
      </c>
      <c r="F64" s="54" t="s">
        <v>147</v>
      </c>
      <c r="G64" s="52">
        <f>SUM(H64,K64,N64,O64,P64)</f>
        <v>1660000</v>
      </c>
      <c r="H64" s="53">
        <v>0</v>
      </c>
      <c r="I64" s="53">
        <v>0</v>
      </c>
      <c r="J64" s="53">
        <f t="shared" si="53"/>
        <v>0</v>
      </c>
      <c r="K64" s="53">
        <v>0</v>
      </c>
      <c r="L64" s="53">
        <v>0</v>
      </c>
      <c r="M64" s="53">
        <f t="shared" si="54"/>
        <v>0</v>
      </c>
      <c r="N64" s="53">
        <v>885355</v>
      </c>
      <c r="O64" s="53">
        <v>774645</v>
      </c>
      <c r="P64" s="53">
        <v>0</v>
      </c>
      <c r="Q64" s="86"/>
      <c r="R64" s="73"/>
      <c r="S64" s="30"/>
    </row>
    <row r="65" spans="1:19" s="7" customFormat="1" ht="31.5" customHeight="1">
      <c r="A65" s="90"/>
      <c r="B65" s="90"/>
      <c r="C65" s="91"/>
      <c r="D65" s="81"/>
      <c r="E65" s="61" t="s">
        <v>8</v>
      </c>
      <c r="F65" s="54"/>
      <c r="G65" s="53">
        <f t="shared" ref="G65:P65" si="55">G64-G63</f>
        <v>0</v>
      </c>
      <c r="H65" s="53">
        <f t="shared" si="55"/>
        <v>0</v>
      </c>
      <c r="I65" s="53">
        <f t="shared" si="55"/>
        <v>0</v>
      </c>
      <c r="J65" s="53">
        <f t="shared" si="55"/>
        <v>0</v>
      </c>
      <c r="K65" s="53">
        <f t="shared" si="55"/>
        <v>0</v>
      </c>
      <c r="L65" s="53">
        <f t="shared" si="55"/>
        <v>0</v>
      </c>
      <c r="M65" s="53">
        <f t="shared" si="55"/>
        <v>0</v>
      </c>
      <c r="N65" s="53">
        <f t="shared" si="55"/>
        <v>0</v>
      </c>
      <c r="O65" s="53">
        <f t="shared" si="55"/>
        <v>0</v>
      </c>
      <c r="P65" s="53">
        <f t="shared" si="55"/>
        <v>0</v>
      </c>
      <c r="Q65" s="86"/>
      <c r="R65" s="73"/>
      <c r="S65" s="29"/>
    </row>
    <row r="66" spans="1:19" s="7" customFormat="1" ht="51" customHeight="1">
      <c r="A66" s="117" t="s">
        <v>148</v>
      </c>
      <c r="B66" s="117" t="s">
        <v>149</v>
      </c>
      <c r="C66" s="117" t="s">
        <v>150</v>
      </c>
      <c r="D66" s="114" t="s">
        <v>151</v>
      </c>
      <c r="E66" s="61" t="s">
        <v>45</v>
      </c>
      <c r="F66" s="54" t="s">
        <v>152</v>
      </c>
      <c r="G66" s="52">
        <f>SUM(H66,K66,N66,O66,P66)</f>
        <v>8349720</v>
      </c>
      <c r="H66" s="53">
        <v>6749720</v>
      </c>
      <c r="I66" s="53">
        <v>6749720</v>
      </c>
      <c r="J66" s="53">
        <f t="shared" ref="J66:J67" si="56">H66-I66</f>
        <v>0</v>
      </c>
      <c r="K66" s="53">
        <v>1600000</v>
      </c>
      <c r="L66" s="53">
        <v>972007</v>
      </c>
      <c r="M66" s="53">
        <f t="shared" ref="M66:M67" si="57">K66-L66</f>
        <v>627993</v>
      </c>
      <c r="N66" s="53">
        <v>0</v>
      </c>
      <c r="O66" s="53">
        <v>0</v>
      </c>
      <c r="P66" s="53">
        <v>0</v>
      </c>
      <c r="Q66" s="83" t="s">
        <v>603</v>
      </c>
      <c r="R66" s="73"/>
      <c r="S66" s="29"/>
    </row>
    <row r="67" spans="1:19" s="19" customFormat="1" ht="51" customHeight="1">
      <c r="A67" s="118"/>
      <c r="B67" s="118"/>
      <c r="C67" s="118"/>
      <c r="D67" s="78"/>
      <c r="E67" s="61" t="s">
        <v>56</v>
      </c>
      <c r="F67" s="54" t="s">
        <v>602</v>
      </c>
      <c r="G67" s="52">
        <f>SUM(H67,K67,N67,O67,P67)</f>
        <v>8349720</v>
      </c>
      <c r="H67" s="53">
        <v>6749720</v>
      </c>
      <c r="I67" s="53">
        <v>6749720</v>
      </c>
      <c r="J67" s="53">
        <f t="shared" si="56"/>
        <v>0</v>
      </c>
      <c r="K67" s="53">
        <v>1600000</v>
      </c>
      <c r="L67" s="53">
        <v>1573261</v>
      </c>
      <c r="M67" s="53">
        <f t="shared" si="57"/>
        <v>26739</v>
      </c>
      <c r="N67" s="53">
        <v>0</v>
      </c>
      <c r="O67" s="53">
        <v>0</v>
      </c>
      <c r="P67" s="53">
        <v>0</v>
      </c>
      <c r="Q67" s="84"/>
      <c r="R67" s="73"/>
      <c r="S67" s="30"/>
    </row>
    <row r="68" spans="1:19" s="7" customFormat="1" ht="31.5" customHeight="1">
      <c r="A68" s="118"/>
      <c r="B68" s="118"/>
      <c r="C68" s="118"/>
      <c r="D68" s="78"/>
      <c r="E68" s="61" t="s">
        <v>8</v>
      </c>
      <c r="F68" s="54"/>
      <c r="G68" s="53">
        <f t="shared" ref="G68:P68" si="58">G67-G66</f>
        <v>0</v>
      </c>
      <c r="H68" s="53">
        <f t="shared" si="58"/>
        <v>0</v>
      </c>
      <c r="I68" s="53">
        <f t="shared" si="58"/>
        <v>0</v>
      </c>
      <c r="J68" s="53">
        <f t="shared" si="58"/>
        <v>0</v>
      </c>
      <c r="K68" s="53">
        <f t="shared" si="58"/>
        <v>0</v>
      </c>
      <c r="L68" s="53">
        <f t="shared" si="58"/>
        <v>601254</v>
      </c>
      <c r="M68" s="53">
        <f t="shared" si="58"/>
        <v>-601254</v>
      </c>
      <c r="N68" s="53">
        <f t="shared" si="58"/>
        <v>0</v>
      </c>
      <c r="O68" s="53">
        <f t="shared" si="58"/>
        <v>0</v>
      </c>
      <c r="P68" s="53">
        <f t="shared" si="58"/>
        <v>0</v>
      </c>
      <c r="Q68" s="85"/>
      <c r="R68" s="73"/>
      <c r="S68" s="29"/>
    </row>
    <row r="69" spans="1:19" s="7" customFormat="1" ht="54" customHeight="1">
      <c r="A69" s="88" t="s">
        <v>148</v>
      </c>
      <c r="B69" s="88" t="s">
        <v>153</v>
      </c>
      <c r="C69" s="87" t="s">
        <v>154</v>
      </c>
      <c r="D69" s="80" t="s">
        <v>151</v>
      </c>
      <c r="E69" s="57" t="s">
        <v>45</v>
      </c>
      <c r="F69" s="62" t="s">
        <v>155</v>
      </c>
      <c r="G69" s="52">
        <f>SUM(H69,K69,N69,O69,P69)</f>
        <v>6860596</v>
      </c>
      <c r="H69" s="53">
        <v>5260596</v>
      </c>
      <c r="I69" s="53">
        <v>5242042</v>
      </c>
      <c r="J69" s="53">
        <f t="shared" ref="J69:J70" si="59">H69-I69</f>
        <v>18554</v>
      </c>
      <c r="K69" s="53">
        <v>1600000</v>
      </c>
      <c r="L69" s="53">
        <v>34782</v>
      </c>
      <c r="M69" s="53">
        <f t="shared" ref="M69:M70" si="60">K69-L69</f>
        <v>1565218</v>
      </c>
      <c r="N69" s="53">
        <v>0</v>
      </c>
      <c r="O69" s="53">
        <v>0</v>
      </c>
      <c r="P69" s="53">
        <v>0</v>
      </c>
      <c r="Q69" s="83" t="s">
        <v>603</v>
      </c>
      <c r="R69" s="73"/>
      <c r="S69" s="29"/>
    </row>
    <row r="70" spans="1:19" s="19" customFormat="1" ht="54" customHeight="1">
      <c r="A70" s="89"/>
      <c r="B70" s="89"/>
      <c r="C70" s="87"/>
      <c r="D70" s="81"/>
      <c r="E70" s="57" t="s">
        <v>7</v>
      </c>
      <c r="F70" s="54" t="s">
        <v>604</v>
      </c>
      <c r="G70" s="52">
        <f>SUM(H70,K70,N70,O70,P70)</f>
        <v>6860596</v>
      </c>
      <c r="H70" s="53">
        <v>5260596</v>
      </c>
      <c r="I70" s="53">
        <v>5242042</v>
      </c>
      <c r="J70" s="53">
        <f t="shared" si="59"/>
        <v>18554</v>
      </c>
      <c r="K70" s="53">
        <v>1600000</v>
      </c>
      <c r="L70" s="53">
        <v>1536572</v>
      </c>
      <c r="M70" s="53">
        <f t="shared" si="60"/>
        <v>63428</v>
      </c>
      <c r="N70" s="53">
        <v>0</v>
      </c>
      <c r="O70" s="53">
        <v>0</v>
      </c>
      <c r="P70" s="53">
        <v>0</v>
      </c>
      <c r="Q70" s="84"/>
      <c r="R70" s="73"/>
      <c r="S70" s="30"/>
    </row>
    <row r="71" spans="1:19" s="7" customFormat="1" ht="40.5" customHeight="1">
      <c r="A71" s="89"/>
      <c r="B71" s="89"/>
      <c r="C71" s="87"/>
      <c r="D71" s="81"/>
      <c r="E71" s="57" t="s">
        <v>8</v>
      </c>
      <c r="F71" s="62"/>
      <c r="G71" s="53">
        <f t="shared" ref="G71:P71" si="61">G70-G69</f>
        <v>0</v>
      </c>
      <c r="H71" s="53">
        <f t="shared" si="61"/>
        <v>0</v>
      </c>
      <c r="I71" s="53">
        <f t="shared" si="61"/>
        <v>0</v>
      </c>
      <c r="J71" s="53">
        <f t="shared" si="61"/>
        <v>0</v>
      </c>
      <c r="K71" s="53">
        <f t="shared" si="61"/>
        <v>0</v>
      </c>
      <c r="L71" s="53">
        <f t="shared" si="61"/>
        <v>1501790</v>
      </c>
      <c r="M71" s="53">
        <f t="shared" si="61"/>
        <v>-1501790</v>
      </c>
      <c r="N71" s="53">
        <f t="shared" si="61"/>
        <v>0</v>
      </c>
      <c r="O71" s="53">
        <f t="shared" si="61"/>
        <v>0</v>
      </c>
      <c r="P71" s="53">
        <f t="shared" si="61"/>
        <v>0</v>
      </c>
      <c r="Q71" s="85"/>
      <c r="R71" s="73"/>
      <c r="S71" s="29"/>
    </row>
    <row r="72" spans="1:19" s="7" customFormat="1" ht="46.5" customHeight="1">
      <c r="A72" s="88" t="s">
        <v>148</v>
      </c>
      <c r="B72" s="88" t="s">
        <v>156</v>
      </c>
      <c r="C72" s="87" t="s">
        <v>157</v>
      </c>
      <c r="D72" s="80" t="s">
        <v>151</v>
      </c>
      <c r="E72" s="61" t="s">
        <v>6</v>
      </c>
      <c r="F72" s="54" t="s">
        <v>728</v>
      </c>
      <c r="G72" s="52">
        <f>SUM(H72,K72,N72,O72,P72)</f>
        <v>360000</v>
      </c>
      <c r="H72" s="53">
        <v>0</v>
      </c>
      <c r="I72" s="53">
        <v>0</v>
      </c>
      <c r="J72" s="53">
        <f t="shared" ref="J72:J73" si="62">H72-I72</f>
        <v>0</v>
      </c>
      <c r="K72" s="53">
        <v>360000</v>
      </c>
      <c r="L72" s="53">
        <v>10480</v>
      </c>
      <c r="M72" s="53">
        <f t="shared" ref="M72:M73" si="63">K72-L72</f>
        <v>349520</v>
      </c>
      <c r="N72" s="53">
        <v>0</v>
      </c>
      <c r="O72" s="53">
        <v>0</v>
      </c>
      <c r="P72" s="53">
        <v>0</v>
      </c>
      <c r="Q72" s="83" t="s">
        <v>603</v>
      </c>
      <c r="R72" s="73"/>
      <c r="S72" s="29"/>
    </row>
    <row r="73" spans="1:19" s="19" customFormat="1" ht="46.5" customHeight="1">
      <c r="A73" s="89"/>
      <c r="B73" s="89"/>
      <c r="C73" s="87"/>
      <c r="D73" s="81"/>
      <c r="E73" s="61" t="s">
        <v>7</v>
      </c>
      <c r="F73" s="54" t="s">
        <v>729</v>
      </c>
      <c r="G73" s="52">
        <f>SUM(H73,K73,N73,O73,P73)</f>
        <v>360000</v>
      </c>
      <c r="H73" s="53">
        <v>0</v>
      </c>
      <c r="I73" s="53">
        <v>0</v>
      </c>
      <c r="J73" s="53">
        <f t="shared" si="62"/>
        <v>0</v>
      </c>
      <c r="K73" s="53">
        <v>360000</v>
      </c>
      <c r="L73" s="53">
        <v>347617</v>
      </c>
      <c r="M73" s="53">
        <f t="shared" si="63"/>
        <v>12383</v>
      </c>
      <c r="N73" s="53">
        <v>0</v>
      </c>
      <c r="O73" s="53">
        <v>0</v>
      </c>
      <c r="P73" s="53">
        <v>0</v>
      </c>
      <c r="Q73" s="84"/>
      <c r="R73" s="73"/>
      <c r="S73" s="30"/>
    </row>
    <row r="74" spans="1:19" s="7" customFormat="1" ht="41.25" customHeight="1">
      <c r="A74" s="89"/>
      <c r="B74" s="89"/>
      <c r="C74" s="87"/>
      <c r="D74" s="81"/>
      <c r="E74" s="61" t="s">
        <v>8</v>
      </c>
      <c r="F74" s="58"/>
      <c r="G74" s="53">
        <f t="shared" ref="G74:P74" si="64">G73-G72</f>
        <v>0</v>
      </c>
      <c r="H74" s="53">
        <f t="shared" si="64"/>
        <v>0</v>
      </c>
      <c r="I74" s="53">
        <f t="shared" si="64"/>
        <v>0</v>
      </c>
      <c r="J74" s="53">
        <f t="shared" si="64"/>
        <v>0</v>
      </c>
      <c r="K74" s="53">
        <f t="shared" si="64"/>
        <v>0</v>
      </c>
      <c r="L74" s="53">
        <f t="shared" si="64"/>
        <v>337137</v>
      </c>
      <c r="M74" s="53">
        <f t="shared" si="64"/>
        <v>-337137</v>
      </c>
      <c r="N74" s="53">
        <f t="shared" si="64"/>
        <v>0</v>
      </c>
      <c r="O74" s="53">
        <f t="shared" si="64"/>
        <v>0</v>
      </c>
      <c r="P74" s="53">
        <f t="shared" si="64"/>
        <v>0</v>
      </c>
      <c r="Q74" s="85"/>
      <c r="R74" s="73"/>
      <c r="S74" s="29"/>
    </row>
    <row r="75" spans="1:19" s="7" customFormat="1" ht="45.75" customHeight="1">
      <c r="A75" s="88" t="s">
        <v>148</v>
      </c>
      <c r="B75" s="88" t="s">
        <v>156</v>
      </c>
      <c r="C75" s="91" t="s">
        <v>158</v>
      </c>
      <c r="D75" s="80" t="s">
        <v>151</v>
      </c>
      <c r="E75" s="61" t="s">
        <v>6</v>
      </c>
      <c r="F75" s="54" t="s">
        <v>159</v>
      </c>
      <c r="G75" s="52">
        <f>SUM(H75,K75,N75,O75,P75)</f>
        <v>400000</v>
      </c>
      <c r="H75" s="53">
        <v>0</v>
      </c>
      <c r="I75" s="53">
        <v>0</v>
      </c>
      <c r="J75" s="53">
        <f t="shared" ref="J75:J76" si="65">H75-I75</f>
        <v>0</v>
      </c>
      <c r="K75" s="53">
        <v>400000</v>
      </c>
      <c r="L75" s="53">
        <v>11470</v>
      </c>
      <c r="M75" s="53">
        <f t="shared" ref="M75:M76" si="66">K75-L75</f>
        <v>388530</v>
      </c>
      <c r="N75" s="53">
        <v>0</v>
      </c>
      <c r="O75" s="53">
        <v>0</v>
      </c>
      <c r="P75" s="53">
        <v>0</v>
      </c>
      <c r="Q75" s="83" t="s">
        <v>603</v>
      </c>
      <c r="R75" s="73"/>
      <c r="S75" s="29"/>
    </row>
    <row r="76" spans="1:19" s="19" customFormat="1" ht="45.75" customHeight="1">
      <c r="A76" s="89"/>
      <c r="B76" s="89"/>
      <c r="C76" s="91"/>
      <c r="D76" s="81"/>
      <c r="E76" s="61" t="s">
        <v>7</v>
      </c>
      <c r="F76" s="54" t="s">
        <v>605</v>
      </c>
      <c r="G76" s="52">
        <f>SUM(H76,K76,N76,O76,P76)</f>
        <v>400000</v>
      </c>
      <c r="H76" s="53">
        <v>0</v>
      </c>
      <c r="I76" s="53">
        <v>0</v>
      </c>
      <c r="J76" s="53">
        <f t="shared" si="65"/>
        <v>0</v>
      </c>
      <c r="K76" s="53">
        <v>400000</v>
      </c>
      <c r="L76" s="53">
        <v>378065</v>
      </c>
      <c r="M76" s="53">
        <f t="shared" si="66"/>
        <v>21935</v>
      </c>
      <c r="N76" s="53">
        <v>0</v>
      </c>
      <c r="O76" s="53">
        <v>0</v>
      </c>
      <c r="P76" s="53">
        <v>0</v>
      </c>
      <c r="Q76" s="84"/>
      <c r="R76" s="73"/>
      <c r="S76" s="30"/>
    </row>
    <row r="77" spans="1:19" s="7" customFormat="1" ht="38.25" customHeight="1">
      <c r="A77" s="89"/>
      <c r="B77" s="89"/>
      <c r="C77" s="91"/>
      <c r="D77" s="81"/>
      <c r="E77" s="61" t="s">
        <v>8</v>
      </c>
      <c r="F77" s="58"/>
      <c r="G77" s="53">
        <f t="shared" ref="G77:P77" si="67">G76-G75</f>
        <v>0</v>
      </c>
      <c r="H77" s="53">
        <f t="shared" si="67"/>
        <v>0</v>
      </c>
      <c r="I77" s="53">
        <f t="shared" si="67"/>
        <v>0</v>
      </c>
      <c r="J77" s="53">
        <f t="shared" si="67"/>
        <v>0</v>
      </c>
      <c r="K77" s="53">
        <f t="shared" si="67"/>
        <v>0</v>
      </c>
      <c r="L77" s="53">
        <f t="shared" si="67"/>
        <v>366595</v>
      </c>
      <c r="M77" s="53">
        <f t="shared" si="67"/>
        <v>-366595</v>
      </c>
      <c r="N77" s="53">
        <f t="shared" si="67"/>
        <v>0</v>
      </c>
      <c r="O77" s="53">
        <f t="shared" si="67"/>
        <v>0</v>
      </c>
      <c r="P77" s="53">
        <f t="shared" si="67"/>
        <v>0</v>
      </c>
      <c r="Q77" s="85"/>
      <c r="R77" s="73"/>
      <c r="S77" s="29"/>
    </row>
    <row r="78" spans="1:19" s="7" customFormat="1" ht="42" customHeight="1">
      <c r="A78" s="77" t="s">
        <v>160</v>
      </c>
      <c r="B78" s="77" t="s">
        <v>161</v>
      </c>
      <c r="C78" s="77" t="s">
        <v>162</v>
      </c>
      <c r="D78" s="78" t="s">
        <v>163</v>
      </c>
      <c r="E78" s="57" t="s">
        <v>45</v>
      </c>
      <c r="F78" s="62" t="s">
        <v>164</v>
      </c>
      <c r="G78" s="52">
        <f>SUM(H78,K78,N78,O78,P78)</f>
        <v>7915369</v>
      </c>
      <c r="H78" s="53">
        <v>3974219</v>
      </c>
      <c r="I78" s="53">
        <v>3974219</v>
      </c>
      <c r="J78" s="53">
        <f t="shared" ref="J78:J79" si="68">H78-I78</f>
        <v>0</v>
      </c>
      <c r="K78" s="53">
        <v>3411575</v>
      </c>
      <c r="L78" s="53">
        <v>2217000</v>
      </c>
      <c r="M78" s="53">
        <f t="shared" ref="M78:M79" si="69">K78-L78</f>
        <v>1194575</v>
      </c>
      <c r="N78" s="53">
        <v>529575</v>
      </c>
      <c r="O78" s="53">
        <v>0</v>
      </c>
      <c r="P78" s="53">
        <v>0</v>
      </c>
      <c r="Q78" s="93" t="s">
        <v>657</v>
      </c>
      <c r="R78" s="13"/>
      <c r="S78" s="29"/>
    </row>
    <row r="79" spans="1:19" s="19" customFormat="1" ht="42" customHeight="1">
      <c r="A79" s="92"/>
      <c r="B79" s="92"/>
      <c r="C79" s="92"/>
      <c r="D79" s="78"/>
      <c r="E79" s="57" t="s">
        <v>7</v>
      </c>
      <c r="F79" s="62" t="s">
        <v>658</v>
      </c>
      <c r="G79" s="52">
        <f>SUM(H79,K79,N79,O79,P79)</f>
        <v>7915369</v>
      </c>
      <c r="H79" s="53">
        <v>3974219</v>
      </c>
      <c r="I79" s="53">
        <v>3974219</v>
      </c>
      <c r="J79" s="53">
        <f t="shared" si="68"/>
        <v>0</v>
      </c>
      <c r="K79" s="53">
        <v>3411575</v>
      </c>
      <c r="L79" s="53">
        <v>3411575</v>
      </c>
      <c r="M79" s="53">
        <f t="shared" si="69"/>
        <v>0</v>
      </c>
      <c r="N79" s="53">
        <v>529575</v>
      </c>
      <c r="O79" s="53">
        <v>0</v>
      </c>
      <c r="P79" s="53">
        <v>0</v>
      </c>
      <c r="Q79" s="94"/>
      <c r="R79" s="13"/>
      <c r="S79" s="30"/>
    </row>
    <row r="80" spans="1:19" s="7" customFormat="1" ht="42" customHeight="1">
      <c r="A80" s="92"/>
      <c r="B80" s="92"/>
      <c r="C80" s="92"/>
      <c r="D80" s="78"/>
      <c r="E80" s="57" t="s">
        <v>8</v>
      </c>
      <c r="F80" s="62"/>
      <c r="G80" s="53">
        <f t="shared" ref="G80:P80" si="70">G79-G78</f>
        <v>0</v>
      </c>
      <c r="H80" s="53">
        <f t="shared" si="70"/>
        <v>0</v>
      </c>
      <c r="I80" s="53">
        <f t="shared" si="70"/>
        <v>0</v>
      </c>
      <c r="J80" s="53">
        <f t="shared" si="70"/>
        <v>0</v>
      </c>
      <c r="K80" s="53">
        <f t="shared" si="70"/>
        <v>0</v>
      </c>
      <c r="L80" s="53">
        <f t="shared" si="70"/>
        <v>1194575</v>
      </c>
      <c r="M80" s="53">
        <f t="shared" si="70"/>
        <v>-1194575</v>
      </c>
      <c r="N80" s="53">
        <f t="shared" si="70"/>
        <v>0</v>
      </c>
      <c r="O80" s="53">
        <f t="shared" si="70"/>
        <v>0</v>
      </c>
      <c r="P80" s="53">
        <f t="shared" si="70"/>
        <v>0</v>
      </c>
      <c r="Q80" s="95"/>
      <c r="R80" s="13"/>
      <c r="S80" s="29"/>
    </row>
    <row r="81" spans="1:19" s="7" customFormat="1" ht="45" customHeight="1">
      <c r="A81" s="77" t="s">
        <v>160</v>
      </c>
      <c r="B81" s="77" t="s">
        <v>161</v>
      </c>
      <c r="C81" s="77" t="s">
        <v>165</v>
      </c>
      <c r="D81" s="78" t="s">
        <v>163</v>
      </c>
      <c r="E81" s="57" t="s">
        <v>45</v>
      </c>
      <c r="F81" s="54" t="s">
        <v>166</v>
      </c>
      <c r="G81" s="52">
        <f>SUM(H81,K81,N81,O81,P81)</f>
        <v>9000001</v>
      </c>
      <c r="H81" s="53">
        <v>1925715</v>
      </c>
      <c r="I81" s="53">
        <v>1925715</v>
      </c>
      <c r="J81" s="53">
        <f t="shared" ref="J81:J82" si="71">H81-I81</f>
        <v>0</v>
      </c>
      <c r="K81" s="53">
        <v>1000000</v>
      </c>
      <c r="L81" s="53">
        <v>500000</v>
      </c>
      <c r="M81" s="53">
        <f t="shared" ref="M81:M82" si="72">K81-L81</f>
        <v>500000</v>
      </c>
      <c r="N81" s="53">
        <v>6074286</v>
      </c>
      <c r="O81" s="53">
        <v>0</v>
      </c>
      <c r="P81" s="53">
        <v>0</v>
      </c>
      <c r="Q81" s="93" t="s">
        <v>659</v>
      </c>
      <c r="R81" s="13"/>
      <c r="S81" s="29"/>
    </row>
    <row r="82" spans="1:19" s="19" customFormat="1" ht="45" customHeight="1">
      <c r="A82" s="92"/>
      <c r="B82" s="92"/>
      <c r="C82" s="77"/>
      <c r="D82" s="78"/>
      <c r="E82" s="57" t="s">
        <v>7</v>
      </c>
      <c r="F82" s="54" t="s">
        <v>166</v>
      </c>
      <c r="G82" s="52">
        <f>SUM(H82,K82,N82,O82,P82)</f>
        <v>9000001</v>
      </c>
      <c r="H82" s="53">
        <v>1925715</v>
      </c>
      <c r="I82" s="53">
        <v>1925715</v>
      </c>
      <c r="J82" s="53">
        <f t="shared" si="71"/>
        <v>0</v>
      </c>
      <c r="K82" s="53">
        <v>1000000</v>
      </c>
      <c r="L82" s="53">
        <v>1000000</v>
      </c>
      <c r="M82" s="53">
        <f t="shared" si="72"/>
        <v>0</v>
      </c>
      <c r="N82" s="53">
        <v>6074286</v>
      </c>
      <c r="O82" s="53">
        <v>0</v>
      </c>
      <c r="P82" s="53">
        <v>0</v>
      </c>
      <c r="Q82" s="94"/>
      <c r="R82" s="13"/>
      <c r="S82" s="30"/>
    </row>
    <row r="83" spans="1:19" s="7" customFormat="1" ht="35.25" customHeight="1">
      <c r="A83" s="92"/>
      <c r="B83" s="92"/>
      <c r="C83" s="77"/>
      <c r="D83" s="78"/>
      <c r="E83" s="57" t="s">
        <v>8</v>
      </c>
      <c r="F83" s="62"/>
      <c r="G83" s="53">
        <f t="shared" ref="G83:P83" si="73">G82-G81</f>
        <v>0</v>
      </c>
      <c r="H83" s="53">
        <f t="shared" si="73"/>
        <v>0</v>
      </c>
      <c r="I83" s="53">
        <f t="shared" si="73"/>
        <v>0</v>
      </c>
      <c r="J83" s="53">
        <f t="shared" si="73"/>
        <v>0</v>
      </c>
      <c r="K83" s="53">
        <f t="shared" si="73"/>
        <v>0</v>
      </c>
      <c r="L83" s="53">
        <f t="shared" si="73"/>
        <v>500000</v>
      </c>
      <c r="M83" s="53">
        <f t="shared" si="73"/>
        <v>-500000</v>
      </c>
      <c r="N83" s="53">
        <f t="shared" si="73"/>
        <v>0</v>
      </c>
      <c r="O83" s="53">
        <f t="shared" si="73"/>
        <v>0</v>
      </c>
      <c r="P83" s="53">
        <f t="shared" si="73"/>
        <v>0</v>
      </c>
      <c r="Q83" s="95"/>
      <c r="R83" s="13"/>
      <c r="S83" s="29"/>
    </row>
    <row r="84" spans="1:19" s="7" customFormat="1" ht="40.5" customHeight="1">
      <c r="A84" s="77" t="s">
        <v>160</v>
      </c>
      <c r="B84" s="77" t="s">
        <v>161</v>
      </c>
      <c r="C84" s="77" t="s">
        <v>167</v>
      </c>
      <c r="D84" s="78" t="s">
        <v>163</v>
      </c>
      <c r="E84" s="57" t="s">
        <v>45</v>
      </c>
      <c r="F84" s="54" t="s">
        <v>168</v>
      </c>
      <c r="G84" s="52">
        <f>SUM(H84,K84,N84,O84,P84)</f>
        <v>5500000</v>
      </c>
      <c r="H84" s="53">
        <v>0</v>
      </c>
      <c r="I84" s="53">
        <v>0</v>
      </c>
      <c r="J84" s="53">
        <f t="shared" ref="J84:J85" si="74">H84-I84</f>
        <v>0</v>
      </c>
      <c r="K84" s="53">
        <v>660000</v>
      </c>
      <c r="L84" s="53">
        <v>330000</v>
      </c>
      <c r="M84" s="53">
        <f t="shared" ref="M84:M85" si="75">K84-L84</f>
        <v>330000</v>
      </c>
      <c r="N84" s="53">
        <v>1455714</v>
      </c>
      <c r="O84" s="53">
        <v>3384286</v>
      </c>
      <c r="P84" s="53">
        <v>0</v>
      </c>
      <c r="Q84" s="83" t="s">
        <v>660</v>
      </c>
      <c r="R84" s="13"/>
      <c r="S84" s="29"/>
    </row>
    <row r="85" spans="1:19" s="19" customFormat="1" ht="40.5" customHeight="1">
      <c r="A85" s="92"/>
      <c r="B85" s="92"/>
      <c r="C85" s="77"/>
      <c r="D85" s="78"/>
      <c r="E85" s="57" t="s">
        <v>7</v>
      </c>
      <c r="F85" s="54" t="s">
        <v>168</v>
      </c>
      <c r="G85" s="52">
        <f>SUM(H85,K85,N85,O85,P85)</f>
        <v>5500000</v>
      </c>
      <c r="H85" s="53">
        <v>0</v>
      </c>
      <c r="I85" s="53">
        <v>0</v>
      </c>
      <c r="J85" s="53">
        <f t="shared" si="74"/>
        <v>0</v>
      </c>
      <c r="K85" s="53">
        <v>660000</v>
      </c>
      <c r="L85" s="53">
        <v>660000</v>
      </c>
      <c r="M85" s="53">
        <f t="shared" si="75"/>
        <v>0</v>
      </c>
      <c r="N85" s="53">
        <v>1455714</v>
      </c>
      <c r="O85" s="53">
        <v>3384286</v>
      </c>
      <c r="P85" s="53">
        <v>0</v>
      </c>
      <c r="Q85" s="84"/>
      <c r="R85" s="13"/>
      <c r="S85" s="30"/>
    </row>
    <row r="86" spans="1:19" s="7" customFormat="1" ht="35.25" customHeight="1">
      <c r="A86" s="92"/>
      <c r="B86" s="92"/>
      <c r="C86" s="77"/>
      <c r="D86" s="78"/>
      <c r="E86" s="57" t="s">
        <v>8</v>
      </c>
      <c r="F86" s="62"/>
      <c r="G86" s="53">
        <f t="shared" ref="G86:P86" si="76">G85-G84</f>
        <v>0</v>
      </c>
      <c r="H86" s="53">
        <f t="shared" si="76"/>
        <v>0</v>
      </c>
      <c r="I86" s="53">
        <f t="shared" si="76"/>
        <v>0</v>
      </c>
      <c r="J86" s="53">
        <f t="shared" si="76"/>
        <v>0</v>
      </c>
      <c r="K86" s="53">
        <f t="shared" si="76"/>
        <v>0</v>
      </c>
      <c r="L86" s="53">
        <f t="shared" si="76"/>
        <v>330000</v>
      </c>
      <c r="M86" s="53">
        <f t="shared" si="76"/>
        <v>-330000</v>
      </c>
      <c r="N86" s="53">
        <f t="shared" si="76"/>
        <v>0</v>
      </c>
      <c r="O86" s="53">
        <f t="shared" si="76"/>
        <v>0</v>
      </c>
      <c r="P86" s="53">
        <f t="shared" si="76"/>
        <v>0</v>
      </c>
      <c r="Q86" s="85"/>
      <c r="R86" s="13"/>
      <c r="S86" s="29"/>
    </row>
    <row r="87" spans="1:19" s="46" customFormat="1" ht="38.25" customHeight="1">
      <c r="A87" s="75" t="s">
        <v>598</v>
      </c>
      <c r="B87" s="75" t="s">
        <v>599</v>
      </c>
      <c r="C87" s="75" t="s">
        <v>600</v>
      </c>
      <c r="D87" s="81" t="s">
        <v>601</v>
      </c>
      <c r="E87" s="61" t="s">
        <v>45</v>
      </c>
      <c r="F87" s="54"/>
      <c r="G87" s="52"/>
      <c r="H87" s="53"/>
      <c r="I87" s="53"/>
      <c r="J87" s="53">
        <f t="shared" ref="J87:J88" si="77">H87-I87</f>
        <v>0</v>
      </c>
      <c r="K87" s="53"/>
      <c r="L87" s="53"/>
      <c r="M87" s="53">
        <f t="shared" ref="M87:M88" si="78">K87-L87</f>
        <v>0</v>
      </c>
      <c r="N87" s="53"/>
      <c r="O87" s="53"/>
      <c r="P87" s="53"/>
      <c r="Q87" s="86" t="s">
        <v>509</v>
      </c>
      <c r="R87" s="73"/>
      <c r="S87" s="47"/>
    </row>
    <row r="88" spans="1:19" s="42" customFormat="1" ht="54" customHeight="1">
      <c r="A88" s="76"/>
      <c r="B88" s="76"/>
      <c r="C88" s="76"/>
      <c r="D88" s="81"/>
      <c r="E88" s="61" t="s">
        <v>56</v>
      </c>
      <c r="F88" s="54" t="s">
        <v>730</v>
      </c>
      <c r="G88" s="52">
        <f>SUM(H88,K88,N88,O88,P88)</f>
        <v>800000</v>
      </c>
      <c r="H88" s="53">
        <v>0</v>
      </c>
      <c r="I88" s="53">
        <v>0</v>
      </c>
      <c r="J88" s="53">
        <f t="shared" si="77"/>
        <v>0</v>
      </c>
      <c r="K88" s="53">
        <v>0</v>
      </c>
      <c r="L88" s="53">
        <v>0</v>
      </c>
      <c r="M88" s="53">
        <f t="shared" si="78"/>
        <v>0</v>
      </c>
      <c r="N88" s="53">
        <v>400000</v>
      </c>
      <c r="O88" s="53">
        <v>400000</v>
      </c>
      <c r="P88" s="53">
        <v>0</v>
      </c>
      <c r="Q88" s="86"/>
      <c r="R88" s="73"/>
      <c r="S88" s="43"/>
    </row>
    <row r="89" spans="1:19" s="46" customFormat="1" ht="35.25" customHeight="1">
      <c r="A89" s="76"/>
      <c r="B89" s="76"/>
      <c r="C89" s="76"/>
      <c r="D89" s="81"/>
      <c r="E89" s="61" t="s">
        <v>8</v>
      </c>
      <c r="F89" s="54"/>
      <c r="G89" s="53">
        <f t="shared" ref="G89:P89" si="79">G88-G87</f>
        <v>800000</v>
      </c>
      <c r="H89" s="53">
        <f t="shared" si="79"/>
        <v>0</v>
      </c>
      <c r="I89" s="53">
        <f t="shared" si="79"/>
        <v>0</v>
      </c>
      <c r="J89" s="53">
        <f t="shared" si="79"/>
        <v>0</v>
      </c>
      <c r="K89" s="53">
        <f t="shared" si="79"/>
        <v>0</v>
      </c>
      <c r="L89" s="53">
        <f t="shared" si="79"/>
        <v>0</v>
      </c>
      <c r="M89" s="53">
        <f t="shared" si="79"/>
        <v>0</v>
      </c>
      <c r="N89" s="53">
        <f t="shared" si="79"/>
        <v>400000</v>
      </c>
      <c r="O89" s="53">
        <f t="shared" si="79"/>
        <v>400000</v>
      </c>
      <c r="P89" s="53">
        <f t="shared" si="79"/>
        <v>0</v>
      </c>
      <c r="Q89" s="86"/>
      <c r="R89" s="73"/>
      <c r="S89" s="47"/>
    </row>
    <row r="90" spans="1:19" s="7" customFormat="1" ht="68.25" customHeight="1">
      <c r="A90" s="75" t="s">
        <v>169</v>
      </c>
      <c r="B90" s="75" t="s">
        <v>170</v>
      </c>
      <c r="C90" s="75" t="s">
        <v>171</v>
      </c>
      <c r="D90" s="81" t="s">
        <v>172</v>
      </c>
      <c r="E90" s="61" t="s">
        <v>45</v>
      </c>
      <c r="F90" s="54" t="s">
        <v>661</v>
      </c>
      <c r="G90" s="52">
        <f>SUM(H90,K90,N90,O90,P90)</f>
        <v>6000000</v>
      </c>
      <c r="H90" s="53">
        <v>3600000</v>
      </c>
      <c r="I90" s="53">
        <v>773827</v>
      </c>
      <c r="J90" s="53">
        <f t="shared" ref="J90:J91" si="80">H90-I90</f>
        <v>2826173</v>
      </c>
      <c r="K90" s="53">
        <v>1400000</v>
      </c>
      <c r="L90" s="53">
        <v>790035</v>
      </c>
      <c r="M90" s="53">
        <f t="shared" ref="M90:M91" si="81">K90-L90</f>
        <v>609965</v>
      </c>
      <c r="N90" s="53">
        <v>380000</v>
      </c>
      <c r="O90" s="53">
        <v>620000</v>
      </c>
      <c r="P90" s="53">
        <v>0</v>
      </c>
      <c r="Q90" s="82" t="s">
        <v>606</v>
      </c>
      <c r="R90" s="73"/>
      <c r="S90" s="29"/>
    </row>
    <row r="91" spans="1:19" s="19" customFormat="1" ht="68.25" customHeight="1">
      <c r="A91" s="76"/>
      <c r="B91" s="76"/>
      <c r="C91" s="76"/>
      <c r="D91" s="81"/>
      <c r="E91" s="61" t="s">
        <v>56</v>
      </c>
      <c r="F91" s="54" t="s">
        <v>661</v>
      </c>
      <c r="G91" s="52">
        <f>SUM(H91,K91,N91,O91,P91)</f>
        <v>6000000</v>
      </c>
      <c r="H91" s="53">
        <v>3600000</v>
      </c>
      <c r="I91" s="53">
        <v>3600000</v>
      </c>
      <c r="J91" s="53">
        <f t="shared" si="80"/>
        <v>0</v>
      </c>
      <c r="K91" s="53">
        <v>1400000</v>
      </c>
      <c r="L91" s="53">
        <v>879275</v>
      </c>
      <c r="M91" s="53">
        <f t="shared" si="81"/>
        <v>520725</v>
      </c>
      <c r="N91" s="53">
        <v>380000</v>
      </c>
      <c r="O91" s="53">
        <v>620000</v>
      </c>
      <c r="P91" s="53">
        <v>0</v>
      </c>
      <c r="Q91" s="82"/>
      <c r="R91" s="73"/>
      <c r="S91" s="30"/>
    </row>
    <row r="92" spans="1:19" s="7" customFormat="1" ht="35.25" customHeight="1">
      <c r="A92" s="76"/>
      <c r="B92" s="76"/>
      <c r="C92" s="76"/>
      <c r="D92" s="81"/>
      <c r="E92" s="61" t="s">
        <v>8</v>
      </c>
      <c r="F92" s="54"/>
      <c r="G92" s="53">
        <f t="shared" ref="G92:P92" si="82">G91-G90</f>
        <v>0</v>
      </c>
      <c r="H92" s="53">
        <f t="shared" si="82"/>
        <v>0</v>
      </c>
      <c r="I92" s="53">
        <f t="shared" si="82"/>
        <v>2826173</v>
      </c>
      <c r="J92" s="53">
        <f t="shared" si="82"/>
        <v>-2826173</v>
      </c>
      <c r="K92" s="53">
        <f t="shared" si="82"/>
        <v>0</v>
      </c>
      <c r="L92" s="53">
        <f t="shared" si="82"/>
        <v>89240</v>
      </c>
      <c r="M92" s="53">
        <f t="shared" si="82"/>
        <v>-89240</v>
      </c>
      <c r="N92" s="53">
        <f t="shared" si="82"/>
        <v>0</v>
      </c>
      <c r="O92" s="53">
        <f t="shared" si="82"/>
        <v>0</v>
      </c>
      <c r="P92" s="53">
        <f t="shared" si="82"/>
        <v>0</v>
      </c>
      <c r="Q92" s="82"/>
      <c r="R92" s="73"/>
      <c r="S92" s="29"/>
    </row>
    <row r="93" spans="1:19" s="7" customFormat="1" ht="49.5" customHeight="1">
      <c r="A93" s="134" t="s">
        <v>173</v>
      </c>
      <c r="B93" s="77" t="s">
        <v>174</v>
      </c>
      <c r="C93" s="77" t="s">
        <v>175</v>
      </c>
      <c r="D93" s="136" t="s">
        <v>176</v>
      </c>
      <c r="E93" s="61" t="s">
        <v>45</v>
      </c>
      <c r="F93" s="62" t="s">
        <v>662</v>
      </c>
      <c r="G93" s="52">
        <f>SUM(H93,K93,N93,O93,P93)</f>
        <v>6000000</v>
      </c>
      <c r="H93" s="53">
        <v>1200000</v>
      </c>
      <c r="I93" s="53">
        <v>1200000</v>
      </c>
      <c r="J93" s="53">
        <f t="shared" ref="J93:J94" si="83">H93-I93</f>
        <v>0</v>
      </c>
      <c r="K93" s="53">
        <v>2000000</v>
      </c>
      <c r="L93" s="53">
        <v>2000000</v>
      </c>
      <c r="M93" s="53">
        <f t="shared" ref="M93:M94" si="84">K93-L93</f>
        <v>0</v>
      </c>
      <c r="N93" s="53">
        <v>2100000</v>
      </c>
      <c r="O93" s="53">
        <v>500000</v>
      </c>
      <c r="P93" s="53">
        <v>200000</v>
      </c>
      <c r="Q93" s="86" t="s">
        <v>552</v>
      </c>
      <c r="R93" s="73"/>
      <c r="S93" s="29"/>
    </row>
    <row r="94" spans="1:19" s="19" customFormat="1" ht="49.5" customHeight="1">
      <c r="A94" s="122"/>
      <c r="B94" s="92"/>
      <c r="C94" s="92"/>
      <c r="D94" s="136"/>
      <c r="E94" s="61" t="s">
        <v>56</v>
      </c>
      <c r="F94" s="62" t="s">
        <v>662</v>
      </c>
      <c r="G94" s="52">
        <f>SUM(H94,K94,N94,O94,P94)</f>
        <v>6000000</v>
      </c>
      <c r="H94" s="53">
        <v>1200000</v>
      </c>
      <c r="I94" s="53">
        <v>1200000</v>
      </c>
      <c r="J94" s="53">
        <f t="shared" si="83"/>
        <v>0</v>
      </c>
      <c r="K94" s="53">
        <v>2000000</v>
      </c>
      <c r="L94" s="53">
        <v>2000000</v>
      </c>
      <c r="M94" s="53">
        <f t="shared" si="84"/>
        <v>0</v>
      </c>
      <c r="N94" s="53">
        <v>2100000</v>
      </c>
      <c r="O94" s="53">
        <v>500000</v>
      </c>
      <c r="P94" s="53">
        <v>200000</v>
      </c>
      <c r="Q94" s="86"/>
      <c r="R94" s="73"/>
      <c r="S94" s="30"/>
    </row>
    <row r="95" spans="1:19" s="7" customFormat="1" ht="35.25" customHeight="1">
      <c r="A95" s="122"/>
      <c r="B95" s="92"/>
      <c r="C95" s="92"/>
      <c r="D95" s="136"/>
      <c r="E95" s="61" t="s">
        <v>8</v>
      </c>
      <c r="F95" s="54"/>
      <c r="G95" s="53">
        <f t="shared" ref="G95:P95" si="85">G94-G93</f>
        <v>0</v>
      </c>
      <c r="H95" s="53">
        <f t="shared" si="85"/>
        <v>0</v>
      </c>
      <c r="I95" s="53">
        <f t="shared" si="85"/>
        <v>0</v>
      </c>
      <c r="J95" s="53">
        <f t="shared" si="85"/>
        <v>0</v>
      </c>
      <c r="K95" s="53">
        <f t="shared" si="85"/>
        <v>0</v>
      </c>
      <c r="L95" s="53">
        <f t="shared" si="85"/>
        <v>0</v>
      </c>
      <c r="M95" s="53">
        <f t="shared" si="85"/>
        <v>0</v>
      </c>
      <c r="N95" s="53">
        <f t="shared" si="85"/>
        <v>0</v>
      </c>
      <c r="O95" s="53">
        <f t="shared" si="85"/>
        <v>0</v>
      </c>
      <c r="P95" s="53">
        <f t="shared" si="85"/>
        <v>0</v>
      </c>
      <c r="Q95" s="86"/>
      <c r="R95" s="73"/>
      <c r="S95" s="29"/>
    </row>
    <row r="96" spans="1:19" s="7" customFormat="1" ht="52.5" customHeight="1">
      <c r="A96" s="134" t="s">
        <v>173</v>
      </c>
      <c r="B96" s="122" t="s">
        <v>177</v>
      </c>
      <c r="C96" s="123" t="s">
        <v>178</v>
      </c>
      <c r="D96" s="101" t="s">
        <v>176</v>
      </c>
      <c r="E96" s="64" t="s">
        <v>6</v>
      </c>
      <c r="F96" s="54" t="s">
        <v>179</v>
      </c>
      <c r="G96" s="52">
        <f>SUM(H96,K96,N96,O96,P96)</f>
        <v>486400</v>
      </c>
      <c r="H96" s="53">
        <v>0</v>
      </c>
      <c r="I96" s="53">
        <v>0</v>
      </c>
      <c r="J96" s="53">
        <f t="shared" ref="J96:J97" si="86">H96-I96</f>
        <v>0</v>
      </c>
      <c r="K96" s="53">
        <v>486400</v>
      </c>
      <c r="L96" s="53">
        <v>0</v>
      </c>
      <c r="M96" s="53">
        <f t="shared" ref="M96:M97" si="87">K96-L96</f>
        <v>486400</v>
      </c>
      <c r="N96" s="53">
        <v>0</v>
      </c>
      <c r="O96" s="53">
        <v>0</v>
      </c>
      <c r="P96" s="53">
        <v>0</v>
      </c>
      <c r="Q96" s="74" t="s">
        <v>553</v>
      </c>
      <c r="R96" s="73"/>
      <c r="S96" s="29"/>
    </row>
    <row r="97" spans="1:19" s="19" customFormat="1" ht="52.5" customHeight="1">
      <c r="A97" s="122"/>
      <c r="B97" s="122"/>
      <c r="C97" s="123"/>
      <c r="D97" s="101"/>
      <c r="E97" s="64" t="s">
        <v>7</v>
      </c>
      <c r="F97" s="54" t="s">
        <v>179</v>
      </c>
      <c r="G97" s="52">
        <f>SUM(H97,K97,N97,O97,P97)</f>
        <v>486400</v>
      </c>
      <c r="H97" s="53">
        <v>0</v>
      </c>
      <c r="I97" s="53">
        <v>0</v>
      </c>
      <c r="J97" s="53">
        <f t="shared" si="86"/>
        <v>0</v>
      </c>
      <c r="K97" s="53">
        <v>486400</v>
      </c>
      <c r="L97" s="53">
        <v>0</v>
      </c>
      <c r="M97" s="53">
        <f t="shared" si="87"/>
        <v>486400</v>
      </c>
      <c r="N97" s="53">
        <v>0</v>
      </c>
      <c r="O97" s="53">
        <v>0</v>
      </c>
      <c r="P97" s="53">
        <v>0</v>
      </c>
      <c r="Q97" s="74"/>
      <c r="R97" s="73"/>
      <c r="S97" s="30"/>
    </row>
    <row r="98" spans="1:19" s="7" customFormat="1" ht="42.75" customHeight="1">
      <c r="A98" s="122"/>
      <c r="B98" s="122"/>
      <c r="C98" s="123"/>
      <c r="D98" s="101"/>
      <c r="E98" s="64" t="s">
        <v>8</v>
      </c>
      <c r="F98" s="65"/>
      <c r="G98" s="53">
        <f t="shared" ref="G98:P98" si="88">G97-G96</f>
        <v>0</v>
      </c>
      <c r="H98" s="53">
        <f t="shared" si="88"/>
        <v>0</v>
      </c>
      <c r="I98" s="53">
        <f t="shared" si="88"/>
        <v>0</v>
      </c>
      <c r="J98" s="53">
        <f t="shared" si="88"/>
        <v>0</v>
      </c>
      <c r="K98" s="53">
        <f t="shared" si="88"/>
        <v>0</v>
      </c>
      <c r="L98" s="53">
        <f t="shared" si="88"/>
        <v>0</v>
      </c>
      <c r="M98" s="53">
        <f t="shared" si="88"/>
        <v>0</v>
      </c>
      <c r="N98" s="53">
        <f t="shared" si="88"/>
        <v>0</v>
      </c>
      <c r="O98" s="53">
        <f t="shared" si="88"/>
        <v>0</v>
      </c>
      <c r="P98" s="53">
        <f t="shared" si="88"/>
        <v>0</v>
      </c>
      <c r="Q98" s="74"/>
      <c r="R98" s="73"/>
      <c r="S98" s="29"/>
    </row>
    <row r="99" spans="1:19" s="7" customFormat="1" ht="48" customHeight="1">
      <c r="A99" s="75" t="s">
        <v>80</v>
      </c>
      <c r="B99" s="75" t="s">
        <v>81</v>
      </c>
      <c r="C99" s="75" t="s">
        <v>82</v>
      </c>
      <c r="D99" s="81" t="s">
        <v>83</v>
      </c>
      <c r="E99" s="61" t="s">
        <v>45</v>
      </c>
      <c r="F99" s="54" t="s">
        <v>180</v>
      </c>
      <c r="G99" s="52">
        <f>SUM(H99,K99,N99,O99,P99)</f>
        <v>1200000</v>
      </c>
      <c r="H99" s="53">
        <v>0</v>
      </c>
      <c r="I99" s="53">
        <v>0</v>
      </c>
      <c r="J99" s="53">
        <f t="shared" ref="J99:J100" si="89">H99-I99</f>
        <v>0</v>
      </c>
      <c r="K99" s="53">
        <v>600000</v>
      </c>
      <c r="L99" s="53">
        <v>171000</v>
      </c>
      <c r="M99" s="53">
        <f t="shared" ref="M99:M100" si="90">K99-L99</f>
        <v>429000</v>
      </c>
      <c r="N99" s="53">
        <v>0</v>
      </c>
      <c r="O99" s="53">
        <v>600000</v>
      </c>
      <c r="P99" s="53">
        <v>0</v>
      </c>
      <c r="Q99" s="86" t="s">
        <v>542</v>
      </c>
      <c r="R99" s="73"/>
      <c r="S99" s="29"/>
    </row>
    <row r="100" spans="1:19" s="19" customFormat="1" ht="48" customHeight="1">
      <c r="A100" s="76"/>
      <c r="B100" s="76"/>
      <c r="C100" s="76"/>
      <c r="D100" s="81"/>
      <c r="E100" s="61" t="s">
        <v>56</v>
      </c>
      <c r="F100" s="54" t="s">
        <v>180</v>
      </c>
      <c r="G100" s="52">
        <f>SUM(H100,K100,N100,O100,P100)</f>
        <v>1200000</v>
      </c>
      <c r="H100" s="53"/>
      <c r="I100" s="53">
        <v>0</v>
      </c>
      <c r="J100" s="53">
        <f t="shared" si="89"/>
        <v>0</v>
      </c>
      <c r="K100" s="53">
        <v>600000</v>
      </c>
      <c r="L100" s="53">
        <v>421000</v>
      </c>
      <c r="M100" s="53">
        <f t="shared" si="90"/>
        <v>179000</v>
      </c>
      <c r="N100" s="53">
        <v>0</v>
      </c>
      <c r="O100" s="53">
        <v>600000</v>
      </c>
      <c r="P100" s="53">
        <v>0</v>
      </c>
      <c r="Q100" s="86"/>
      <c r="R100" s="73"/>
      <c r="S100" s="30"/>
    </row>
    <row r="101" spans="1:19" s="7" customFormat="1" ht="42.75" customHeight="1">
      <c r="A101" s="76"/>
      <c r="B101" s="76"/>
      <c r="C101" s="76"/>
      <c r="D101" s="81"/>
      <c r="E101" s="61" t="s">
        <v>8</v>
      </c>
      <c r="F101" s="54"/>
      <c r="G101" s="53">
        <f t="shared" ref="G101:P101" si="91">G100-G99</f>
        <v>0</v>
      </c>
      <c r="H101" s="53">
        <f t="shared" si="91"/>
        <v>0</v>
      </c>
      <c r="I101" s="53">
        <f t="shared" si="91"/>
        <v>0</v>
      </c>
      <c r="J101" s="53">
        <f t="shared" si="91"/>
        <v>0</v>
      </c>
      <c r="K101" s="53">
        <f t="shared" si="91"/>
        <v>0</v>
      </c>
      <c r="L101" s="53">
        <f t="shared" si="91"/>
        <v>250000</v>
      </c>
      <c r="M101" s="53">
        <f t="shared" si="91"/>
        <v>-250000</v>
      </c>
      <c r="N101" s="53">
        <f t="shared" si="91"/>
        <v>0</v>
      </c>
      <c r="O101" s="53">
        <f t="shared" si="91"/>
        <v>0</v>
      </c>
      <c r="P101" s="53">
        <f t="shared" si="91"/>
        <v>0</v>
      </c>
      <c r="Q101" s="86"/>
      <c r="R101" s="73"/>
      <c r="S101" s="29"/>
    </row>
    <row r="102" spans="1:19" s="7" customFormat="1" ht="63.75" customHeight="1">
      <c r="A102" s="135" t="s">
        <v>181</v>
      </c>
      <c r="B102" s="135" t="s">
        <v>182</v>
      </c>
      <c r="C102" s="96" t="s">
        <v>183</v>
      </c>
      <c r="D102" s="81" t="s">
        <v>184</v>
      </c>
      <c r="E102" s="61" t="s">
        <v>6</v>
      </c>
      <c r="F102" s="54" t="s">
        <v>185</v>
      </c>
      <c r="G102" s="52">
        <f>SUM(H102,K102,N102,O102,P102)</f>
        <v>423000</v>
      </c>
      <c r="H102" s="53">
        <v>0</v>
      </c>
      <c r="I102" s="53">
        <v>0</v>
      </c>
      <c r="J102" s="53">
        <f t="shared" ref="J102:J103" si="92">H102-I102</f>
        <v>0</v>
      </c>
      <c r="K102" s="53">
        <v>423000</v>
      </c>
      <c r="L102" s="53">
        <v>171000</v>
      </c>
      <c r="M102" s="53">
        <f t="shared" ref="M102:M103" si="93">K102-L102</f>
        <v>252000</v>
      </c>
      <c r="N102" s="53">
        <v>0</v>
      </c>
      <c r="O102" s="53">
        <v>0</v>
      </c>
      <c r="P102" s="53">
        <v>0</v>
      </c>
      <c r="Q102" s="82" t="s">
        <v>551</v>
      </c>
      <c r="R102" s="73"/>
      <c r="S102" s="29"/>
    </row>
    <row r="103" spans="1:19" s="19" customFormat="1" ht="62.25" customHeight="1">
      <c r="A103" s="135"/>
      <c r="B103" s="135"/>
      <c r="C103" s="96"/>
      <c r="D103" s="81"/>
      <c r="E103" s="61" t="s">
        <v>7</v>
      </c>
      <c r="F103" s="54" t="s">
        <v>185</v>
      </c>
      <c r="G103" s="52">
        <f>SUM(H103,K103,N103,O103,P103)</f>
        <v>423000</v>
      </c>
      <c r="H103" s="53">
        <v>0</v>
      </c>
      <c r="I103" s="53">
        <v>0</v>
      </c>
      <c r="J103" s="53">
        <f t="shared" si="92"/>
        <v>0</v>
      </c>
      <c r="K103" s="53">
        <v>423000</v>
      </c>
      <c r="L103" s="53">
        <v>287352</v>
      </c>
      <c r="M103" s="53">
        <f t="shared" si="93"/>
        <v>135648</v>
      </c>
      <c r="N103" s="53">
        <v>0</v>
      </c>
      <c r="O103" s="53">
        <v>0</v>
      </c>
      <c r="P103" s="53">
        <v>0</v>
      </c>
      <c r="Q103" s="82"/>
      <c r="R103" s="73"/>
      <c r="S103" s="30"/>
    </row>
    <row r="104" spans="1:19" s="7" customFormat="1" ht="42.75" customHeight="1">
      <c r="A104" s="135"/>
      <c r="B104" s="135"/>
      <c r="C104" s="96"/>
      <c r="D104" s="81"/>
      <c r="E104" s="61" t="s">
        <v>8</v>
      </c>
      <c r="F104" s="58"/>
      <c r="G104" s="53">
        <f t="shared" ref="G104:P104" si="94">G103-G102</f>
        <v>0</v>
      </c>
      <c r="H104" s="53">
        <f t="shared" si="94"/>
        <v>0</v>
      </c>
      <c r="I104" s="53">
        <f t="shared" si="94"/>
        <v>0</v>
      </c>
      <c r="J104" s="53">
        <f t="shared" si="94"/>
        <v>0</v>
      </c>
      <c r="K104" s="53">
        <f t="shared" si="94"/>
        <v>0</v>
      </c>
      <c r="L104" s="53">
        <f t="shared" si="94"/>
        <v>116352</v>
      </c>
      <c r="M104" s="53">
        <f t="shared" si="94"/>
        <v>-116352</v>
      </c>
      <c r="N104" s="53">
        <f t="shared" si="94"/>
        <v>0</v>
      </c>
      <c r="O104" s="53">
        <f t="shared" si="94"/>
        <v>0</v>
      </c>
      <c r="P104" s="53">
        <f t="shared" si="94"/>
        <v>0</v>
      </c>
      <c r="Q104" s="82"/>
      <c r="R104" s="73"/>
      <c r="S104" s="29"/>
    </row>
    <row r="105" spans="1:19" s="7" customFormat="1" ht="44.25" customHeight="1">
      <c r="A105" s="75" t="s">
        <v>186</v>
      </c>
      <c r="B105" s="75" t="s">
        <v>187</v>
      </c>
      <c r="C105" s="75" t="s">
        <v>188</v>
      </c>
      <c r="D105" s="81" t="s">
        <v>189</v>
      </c>
      <c r="E105" s="61" t="s">
        <v>45</v>
      </c>
      <c r="F105" s="54" t="s">
        <v>190</v>
      </c>
      <c r="G105" s="52">
        <f>SUM(H105,K105,N105,O105,P105)</f>
        <v>1698580</v>
      </c>
      <c r="H105" s="53">
        <v>0</v>
      </c>
      <c r="I105" s="53">
        <v>0</v>
      </c>
      <c r="J105" s="53">
        <f t="shared" ref="J105:J106" si="95">H105-I105</f>
        <v>0</v>
      </c>
      <c r="K105" s="53">
        <v>1318580</v>
      </c>
      <c r="L105" s="53">
        <v>126940</v>
      </c>
      <c r="M105" s="53">
        <f t="shared" ref="M105:M106" si="96">K105-L105</f>
        <v>1191640</v>
      </c>
      <c r="N105" s="53">
        <v>380000</v>
      </c>
      <c r="O105" s="53">
        <v>0</v>
      </c>
      <c r="P105" s="53">
        <v>0</v>
      </c>
      <c r="Q105" s="86" t="s">
        <v>501</v>
      </c>
      <c r="R105" s="13"/>
      <c r="S105" s="29"/>
    </row>
    <row r="106" spans="1:19" s="19" customFormat="1" ht="44.25" customHeight="1">
      <c r="A106" s="76"/>
      <c r="B106" s="76"/>
      <c r="C106" s="76"/>
      <c r="D106" s="81"/>
      <c r="E106" s="61" t="s">
        <v>56</v>
      </c>
      <c r="F106" s="54" t="s">
        <v>500</v>
      </c>
      <c r="G106" s="52">
        <f>SUM(H106,K106,N106,O106,P106)</f>
        <v>1698580</v>
      </c>
      <c r="H106" s="53">
        <v>0</v>
      </c>
      <c r="I106" s="53">
        <v>0</v>
      </c>
      <c r="J106" s="53">
        <f t="shared" si="95"/>
        <v>0</v>
      </c>
      <c r="K106" s="53">
        <v>1318580</v>
      </c>
      <c r="L106" s="53">
        <v>219802</v>
      </c>
      <c r="M106" s="53">
        <f t="shared" si="96"/>
        <v>1098778</v>
      </c>
      <c r="N106" s="53">
        <v>380000</v>
      </c>
      <c r="O106" s="53">
        <v>0</v>
      </c>
      <c r="P106" s="53">
        <v>0</v>
      </c>
      <c r="Q106" s="86"/>
      <c r="R106" s="13"/>
      <c r="S106" s="30"/>
    </row>
    <row r="107" spans="1:19" s="7" customFormat="1" ht="36.75" customHeight="1">
      <c r="A107" s="76"/>
      <c r="B107" s="76"/>
      <c r="C107" s="76"/>
      <c r="D107" s="81"/>
      <c r="E107" s="61" t="s">
        <v>8</v>
      </c>
      <c r="F107" s="54"/>
      <c r="G107" s="53">
        <f t="shared" ref="G107:P107" si="97">G106-G105</f>
        <v>0</v>
      </c>
      <c r="H107" s="53">
        <f t="shared" si="97"/>
        <v>0</v>
      </c>
      <c r="I107" s="53">
        <f t="shared" si="97"/>
        <v>0</v>
      </c>
      <c r="J107" s="53">
        <f t="shared" si="97"/>
        <v>0</v>
      </c>
      <c r="K107" s="53">
        <f t="shared" si="97"/>
        <v>0</v>
      </c>
      <c r="L107" s="53">
        <f t="shared" si="97"/>
        <v>92862</v>
      </c>
      <c r="M107" s="53">
        <f t="shared" si="97"/>
        <v>-92862</v>
      </c>
      <c r="N107" s="53">
        <f t="shared" si="97"/>
        <v>0</v>
      </c>
      <c r="O107" s="53">
        <f t="shared" si="97"/>
        <v>0</v>
      </c>
      <c r="P107" s="53">
        <f t="shared" si="97"/>
        <v>0</v>
      </c>
      <c r="Q107" s="86"/>
      <c r="R107" s="13"/>
      <c r="S107" s="29"/>
    </row>
    <row r="108" spans="1:19" s="7" customFormat="1" ht="39.75" customHeight="1">
      <c r="A108" s="89" t="s">
        <v>186</v>
      </c>
      <c r="B108" s="89" t="s">
        <v>191</v>
      </c>
      <c r="C108" s="87" t="s">
        <v>192</v>
      </c>
      <c r="D108" s="81" t="s">
        <v>189</v>
      </c>
      <c r="E108" s="63" t="s">
        <v>6</v>
      </c>
      <c r="F108" s="54" t="s">
        <v>193</v>
      </c>
      <c r="G108" s="52">
        <f>SUM(H108,K108,N108,O108,P108)</f>
        <v>32220185</v>
      </c>
      <c r="H108" s="53">
        <v>0</v>
      </c>
      <c r="I108" s="53">
        <v>0</v>
      </c>
      <c r="J108" s="53">
        <f t="shared" ref="J108:J109" si="98">H108-I108</f>
        <v>0</v>
      </c>
      <c r="K108" s="53">
        <v>0</v>
      </c>
      <c r="L108" s="53">
        <v>0</v>
      </c>
      <c r="M108" s="53">
        <f t="shared" ref="M108:M109" si="99">K108-L108</f>
        <v>0</v>
      </c>
      <c r="N108" s="53">
        <v>32220185</v>
      </c>
      <c r="O108" s="53">
        <v>0</v>
      </c>
      <c r="P108" s="53">
        <v>0</v>
      </c>
      <c r="Q108" s="82" t="s">
        <v>718</v>
      </c>
      <c r="R108" s="73"/>
      <c r="S108" s="29"/>
    </row>
    <row r="109" spans="1:19" s="19" customFormat="1" ht="44.25" customHeight="1">
      <c r="A109" s="89"/>
      <c r="B109" s="89"/>
      <c r="C109" s="87"/>
      <c r="D109" s="81"/>
      <c r="E109" s="63" t="s">
        <v>7</v>
      </c>
      <c r="F109" s="54" t="s">
        <v>502</v>
      </c>
      <c r="G109" s="52">
        <f>SUM(H109,K109,N109,O109,P109)</f>
        <v>32220185</v>
      </c>
      <c r="H109" s="53">
        <v>0</v>
      </c>
      <c r="I109" s="53">
        <v>0</v>
      </c>
      <c r="J109" s="53">
        <f t="shared" si="98"/>
        <v>0</v>
      </c>
      <c r="K109" s="53">
        <v>0</v>
      </c>
      <c r="L109" s="53">
        <v>0</v>
      </c>
      <c r="M109" s="53">
        <f t="shared" si="99"/>
        <v>0</v>
      </c>
      <c r="N109" s="53">
        <v>32220185</v>
      </c>
      <c r="O109" s="53">
        <v>0</v>
      </c>
      <c r="P109" s="53">
        <v>0</v>
      </c>
      <c r="Q109" s="82"/>
      <c r="R109" s="73"/>
      <c r="S109" s="30"/>
    </row>
    <row r="110" spans="1:19" s="7" customFormat="1" ht="42.75" customHeight="1">
      <c r="A110" s="89"/>
      <c r="B110" s="89"/>
      <c r="C110" s="87"/>
      <c r="D110" s="81"/>
      <c r="E110" s="63" t="s">
        <v>8</v>
      </c>
      <c r="F110" s="58"/>
      <c r="G110" s="53">
        <f t="shared" ref="G110:P110" si="100">G109-G108</f>
        <v>0</v>
      </c>
      <c r="H110" s="53">
        <f t="shared" si="100"/>
        <v>0</v>
      </c>
      <c r="I110" s="53">
        <f t="shared" si="100"/>
        <v>0</v>
      </c>
      <c r="J110" s="53">
        <f t="shared" si="100"/>
        <v>0</v>
      </c>
      <c r="K110" s="53">
        <f t="shared" si="100"/>
        <v>0</v>
      </c>
      <c r="L110" s="53">
        <f t="shared" si="100"/>
        <v>0</v>
      </c>
      <c r="M110" s="53">
        <f t="shared" si="100"/>
        <v>0</v>
      </c>
      <c r="N110" s="53">
        <f t="shared" si="100"/>
        <v>0</v>
      </c>
      <c r="O110" s="53">
        <f t="shared" si="100"/>
        <v>0</v>
      </c>
      <c r="P110" s="53">
        <f t="shared" si="100"/>
        <v>0</v>
      </c>
      <c r="Q110" s="82"/>
      <c r="R110" s="73"/>
      <c r="S110" s="29"/>
    </row>
    <row r="111" spans="1:19" s="7" customFormat="1" ht="44.25" customHeight="1">
      <c r="A111" s="90" t="s">
        <v>186</v>
      </c>
      <c r="B111" s="90" t="s">
        <v>191</v>
      </c>
      <c r="C111" s="91" t="s">
        <v>194</v>
      </c>
      <c r="D111" s="81" t="s">
        <v>189</v>
      </c>
      <c r="E111" s="61" t="s">
        <v>6</v>
      </c>
      <c r="F111" s="54" t="s">
        <v>195</v>
      </c>
      <c r="G111" s="52">
        <f>SUM(H111,K111,N111,O111,P111)</f>
        <v>25990000</v>
      </c>
      <c r="H111" s="53">
        <v>0</v>
      </c>
      <c r="I111" s="53">
        <v>0</v>
      </c>
      <c r="J111" s="53">
        <f t="shared" ref="J111:J112" si="101">H111-I111</f>
        <v>0</v>
      </c>
      <c r="K111" s="53">
        <v>0</v>
      </c>
      <c r="L111" s="53">
        <v>0</v>
      </c>
      <c r="M111" s="53">
        <f t="shared" ref="M111:M112" si="102">K111-L111</f>
        <v>0</v>
      </c>
      <c r="N111" s="53">
        <v>25990000</v>
      </c>
      <c r="O111" s="53">
        <v>0</v>
      </c>
      <c r="P111" s="53">
        <v>0</v>
      </c>
      <c r="Q111" s="82" t="s">
        <v>504</v>
      </c>
      <c r="R111" s="73"/>
      <c r="S111" s="29"/>
    </row>
    <row r="112" spans="1:19" s="19" customFormat="1" ht="44.25" customHeight="1">
      <c r="A112" s="90"/>
      <c r="B112" s="90"/>
      <c r="C112" s="91"/>
      <c r="D112" s="81"/>
      <c r="E112" s="61" t="s">
        <v>7</v>
      </c>
      <c r="F112" s="54" t="s">
        <v>503</v>
      </c>
      <c r="G112" s="52">
        <f>SUM(H112,K112,N112,O112,P112)</f>
        <v>25990000</v>
      </c>
      <c r="H112" s="53">
        <v>0</v>
      </c>
      <c r="I112" s="53">
        <v>0</v>
      </c>
      <c r="J112" s="53">
        <f t="shared" si="101"/>
        <v>0</v>
      </c>
      <c r="K112" s="53">
        <v>0</v>
      </c>
      <c r="L112" s="53">
        <v>0</v>
      </c>
      <c r="M112" s="53">
        <f t="shared" si="102"/>
        <v>0</v>
      </c>
      <c r="N112" s="53">
        <v>25990000</v>
      </c>
      <c r="O112" s="53">
        <v>0</v>
      </c>
      <c r="P112" s="53">
        <v>0</v>
      </c>
      <c r="Q112" s="82"/>
      <c r="R112" s="73"/>
      <c r="S112" s="30"/>
    </row>
    <row r="113" spans="1:19" s="7" customFormat="1" ht="44.25" customHeight="1">
      <c r="A113" s="90"/>
      <c r="B113" s="90"/>
      <c r="C113" s="91"/>
      <c r="D113" s="81"/>
      <c r="E113" s="61" t="s">
        <v>8</v>
      </c>
      <c r="F113" s="58"/>
      <c r="G113" s="53">
        <f t="shared" ref="G113:P113" si="103">G112-G111</f>
        <v>0</v>
      </c>
      <c r="H113" s="53">
        <f t="shared" si="103"/>
        <v>0</v>
      </c>
      <c r="I113" s="53">
        <f t="shared" si="103"/>
        <v>0</v>
      </c>
      <c r="J113" s="53">
        <f t="shared" si="103"/>
        <v>0</v>
      </c>
      <c r="K113" s="53">
        <f t="shared" si="103"/>
        <v>0</v>
      </c>
      <c r="L113" s="53">
        <f t="shared" si="103"/>
        <v>0</v>
      </c>
      <c r="M113" s="53">
        <f t="shared" si="103"/>
        <v>0</v>
      </c>
      <c r="N113" s="53">
        <f t="shared" si="103"/>
        <v>0</v>
      </c>
      <c r="O113" s="53">
        <f t="shared" si="103"/>
        <v>0</v>
      </c>
      <c r="P113" s="53">
        <f t="shared" si="103"/>
        <v>0</v>
      </c>
      <c r="Q113" s="82"/>
      <c r="R113" s="73"/>
      <c r="S113" s="29"/>
    </row>
    <row r="114" spans="1:19" s="7" customFormat="1" ht="40.5" customHeight="1">
      <c r="A114" s="90" t="s">
        <v>505</v>
      </c>
      <c r="B114" s="90" t="s">
        <v>506</v>
      </c>
      <c r="C114" s="91" t="s">
        <v>507</v>
      </c>
      <c r="D114" s="81" t="s">
        <v>508</v>
      </c>
      <c r="E114" s="61" t="s">
        <v>45</v>
      </c>
      <c r="F114" s="54"/>
      <c r="G114" s="52"/>
      <c r="H114" s="53"/>
      <c r="I114" s="53"/>
      <c r="J114" s="53">
        <f t="shared" ref="J114:J115" si="104">H114-I114</f>
        <v>0</v>
      </c>
      <c r="K114" s="53"/>
      <c r="L114" s="53"/>
      <c r="M114" s="53">
        <f t="shared" ref="M114:M115" si="105">K114-L114</f>
        <v>0</v>
      </c>
      <c r="N114" s="53"/>
      <c r="O114" s="53"/>
      <c r="P114" s="53"/>
      <c r="Q114" s="83" t="s">
        <v>509</v>
      </c>
      <c r="R114" s="73"/>
      <c r="S114" s="29"/>
    </row>
    <row r="115" spans="1:19" s="19" customFormat="1" ht="54" customHeight="1">
      <c r="A115" s="90"/>
      <c r="B115" s="90"/>
      <c r="C115" s="91"/>
      <c r="D115" s="81"/>
      <c r="E115" s="61" t="s">
        <v>56</v>
      </c>
      <c r="F115" s="54" t="s">
        <v>731</v>
      </c>
      <c r="G115" s="52">
        <f>SUM(H115,K115,N115,O115,P115)</f>
        <v>4120000</v>
      </c>
      <c r="H115" s="53">
        <v>0</v>
      </c>
      <c r="I115" s="53">
        <v>0</v>
      </c>
      <c r="J115" s="53">
        <f t="shared" si="104"/>
        <v>0</v>
      </c>
      <c r="K115" s="53">
        <v>0</v>
      </c>
      <c r="L115" s="53">
        <v>0</v>
      </c>
      <c r="M115" s="53">
        <f t="shared" si="105"/>
        <v>0</v>
      </c>
      <c r="N115" s="53">
        <v>1154698</v>
      </c>
      <c r="O115" s="53">
        <v>2965302</v>
      </c>
      <c r="P115" s="53">
        <v>0</v>
      </c>
      <c r="Q115" s="84"/>
      <c r="R115" s="73"/>
      <c r="S115" s="30"/>
    </row>
    <row r="116" spans="1:19" s="7" customFormat="1" ht="34.5" customHeight="1">
      <c r="A116" s="90"/>
      <c r="B116" s="90"/>
      <c r="C116" s="91"/>
      <c r="D116" s="81"/>
      <c r="E116" s="61" t="s">
        <v>8</v>
      </c>
      <c r="F116" s="54"/>
      <c r="G116" s="53">
        <f t="shared" ref="G116:P116" si="106">G115-G114</f>
        <v>4120000</v>
      </c>
      <c r="H116" s="53">
        <f t="shared" si="106"/>
        <v>0</v>
      </c>
      <c r="I116" s="53">
        <f t="shared" si="106"/>
        <v>0</v>
      </c>
      <c r="J116" s="53">
        <f t="shared" si="106"/>
        <v>0</v>
      </c>
      <c r="K116" s="53">
        <f t="shared" si="106"/>
        <v>0</v>
      </c>
      <c r="L116" s="53">
        <f t="shared" si="106"/>
        <v>0</v>
      </c>
      <c r="M116" s="53">
        <f t="shared" si="106"/>
        <v>0</v>
      </c>
      <c r="N116" s="53">
        <f t="shared" si="106"/>
        <v>1154698</v>
      </c>
      <c r="O116" s="53">
        <f t="shared" si="106"/>
        <v>2965302</v>
      </c>
      <c r="P116" s="53">
        <f t="shared" si="106"/>
        <v>0</v>
      </c>
      <c r="Q116" s="85"/>
      <c r="R116" s="73"/>
      <c r="S116" s="29"/>
    </row>
    <row r="117" spans="1:19" s="7" customFormat="1" ht="44.25" customHeight="1">
      <c r="A117" s="89" t="s">
        <v>196</v>
      </c>
      <c r="B117" s="89" t="s">
        <v>197</v>
      </c>
      <c r="C117" s="87" t="s">
        <v>198</v>
      </c>
      <c r="D117" s="81" t="s">
        <v>199</v>
      </c>
      <c r="E117" s="63" t="s">
        <v>6</v>
      </c>
      <c r="F117" s="54" t="s">
        <v>200</v>
      </c>
      <c r="G117" s="52">
        <f>SUM(H117,K117,N117,O117,P117)</f>
        <v>22748497</v>
      </c>
      <c r="H117" s="53">
        <v>1000000</v>
      </c>
      <c r="I117" s="53">
        <v>1000000</v>
      </c>
      <c r="J117" s="53">
        <f t="shared" ref="J117:J118" si="107">H117-I117</f>
        <v>0</v>
      </c>
      <c r="K117" s="53">
        <v>4967012</v>
      </c>
      <c r="L117" s="53">
        <v>4210867</v>
      </c>
      <c r="M117" s="53">
        <f t="shared" ref="M117:M118" si="108">K117-L117</f>
        <v>756145</v>
      </c>
      <c r="N117" s="53">
        <v>13381485</v>
      </c>
      <c r="O117" s="53">
        <v>3400000</v>
      </c>
      <c r="P117" s="53">
        <v>0</v>
      </c>
      <c r="Q117" s="82" t="s">
        <v>663</v>
      </c>
      <c r="R117" s="13"/>
      <c r="S117" s="29"/>
    </row>
    <row r="118" spans="1:19" s="19" customFormat="1" ht="44.25" customHeight="1">
      <c r="A118" s="89"/>
      <c r="B118" s="89"/>
      <c r="C118" s="87"/>
      <c r="D118" s="81"/>
      <c r="E118" s="63" t="s">
        <v>7</v>
      </c>
      <c r="F118" s="54" t="s">
        <v>200</v>
      </c>
      <c r="G118" s="52">
        <f>SUM(H118,K118,N118,O118,P118)</f>
        <v>22748497</v>
      </c>
      <c r="H118" s="53">
        <v>1000000</v>
      </c>
      <c r="I118" s="53">
        <v>1000000</v>
      </c>
      <c r="J118" s="53">
        <f t="shared" si="107"/>
        <v>0</v>
      </c>
      <c r="K118" s="53">
        <v>4967012</v>
      </c>
      <c r="L118" s="53">
        <v>4967012</v>
      </c>
      <c r="M118" s="53">
        <f t="shared" si="108"/>
        <v>0</v>
      </c>
      <c r="N118" s="53">
        <v>13381485</v>
      </c>
      <c r="O118" s="53">
        <v>3400000</v>
      </c>
      <c r="P118" s="53">
        <v>0</v>
      </c>
      <c r="Q118" s="82"/>
      <c r="R118" s="13"/>
      <c r="S118" s="30"/>
    </row>
    <row r="119" spans="1:19" s="7" customFormat="1" ht="44.25" customHeight="1">
      <c r="A119" s="89"/>
      <c r="B119" s="89"/>
      <c r="C119" s="87"/>
      <c r="D119" s="81"/>
      <c r="E119" s="63" t="s">
        <v>8</v>
      </c>
      <c r="F119" s="58"/>
      <c r="G119" s="53">
        <f t="shared" ref="G119:P119" si="109">G118-G117</f>
        <v>0</v>
      </c>
      <c r="H119" s="53">
        <f t="shared" si="109"/>
        <v>0</v>
      </c>
      <c r="I119" s="53">
        <f t="shared" si="109"/>
        <v>0</v>
      </c>
      <c r="J119" s="53">
        <f t="shared" si="109"/>
        <v>0</v>
      </c>
      <c r="K119" s="53">
        <f t="shared" si="109"/>
        <v>0</v>
      </c>
      <c r="L119" s="53">
        <f t="shared" si="109"/>
        <v>756145</v>
      </c>
      <c r="M119" s="53">
        <f t="shared" si="109"/>
        <v>-756145</v>
      </c>
      <c r="N119" s="53">
        <f t="shared" si="109"/>
        <v>0</v>
      </c>
      <c r="O119" s="53">
        <f t="shared" si="109"/>
        <v>0</v>
      </c>
      <c r="P119" s="53">
        <f t="shared" si="109"/>
        <v>0</v>
      </c>
      <c r="Q119" s="82"/>
      <c r="R119" s="13"/>
      <c r="S119" s="29"/>
    </row>
    <row r="120" spans="1:19" s="7" customFormat="1" ht="44.25" customHeight="1">
      <c r="A120" s="75" t="s">
        <v>201</v>
      </c>
      <c r="B120" s="75" t="s">
        <v>202</v>
      </c>
      <c r="C120" s="75" t="s">
        <v>203</v>
      </c>
      <c r="D120" s="81" t="s">
        <v>204</v>
      </c>
      <c r="E120" s="61" t="s">
        <v>45</v>
      </c>
      <c r="F120" s="54" t="s">
        <v>205</v>
      </c>
      <c r="G120" s="52">
        <f>SUM(H120,K120,N120,O120,P120)</f>
        <v>821300</v>
      </c>
      <c r="H120" s="53">
        <v>0</v>
      </c>
      <c r="I120" s="53">
        <v>0</v>
      </c>
      <c r="J120" s="53">
        <f t="shared" ref="J120:J121" si="110">H120-I120</f>
        <v>0</v>
      </c>
      <c r="K120" s="53">
        <v>821300</v>
      </c>
      <c r="L120" s="53">
        <v>127876</v>
      </c>
      <c r="M120" s="53">
        <f t="shared" ref="M120:M121" si="111">K120-L120</f>
        <v>693424</v>
      </c>
      <c r="N120" s="53">
        <v>0</v>
      </c>
      <c r="O120" s="53">
        <v>0</v>
      </c>
      <c r="P120" s="53">
        <v>0</v>
      </c>
      <c r="Q120" s="74" t="s">
        <v>664</v>
      </c>
      <c r="R120" s="73"/>
      <c r="S120" s="29"/>
    </row>
    <row r="121" spans="1:19" s="19" customFormat="1" ht="44.25" customHeight="1">
      <c r="A121" s="76"/>
      <c r="B121" s="76"/>
      <c r="C121" s="76"/>
      <c r="D121" s="81"/>
      <c r="E121" s="61" t="s">
        <v>56</v>
      </c>
      <c r="F121" s="54" t="s">
        <v>205</v>
      </c>
      <c r="G121" s="52">
        <f>SUM(H121,K121,N121,O121,P121)</f>
        <v>821300</v>
      </c>
      <c r="H121" s="53">
        <v>0</v>
      </c>
      <c r="I121" s="53">
        <v>0</v>
      </c>
      <c r="J121" s="53">
        <f t="shared" si="110"/>
        <v>0</v>
      </c>
      <c r="K121" s="53">
        <v>821300</v>
      </c>
      <c r="L121" s="53">
        <v>670771</v>
      </c>
      <c r="M121" s="53">
        <f t="shared" si="111"/>
        <v>150529</v>
      </c>
      <c r="N121" s="53">
        <v>0</v>
      </c>
      <c r="O121" s="53">
        <v>0</v>
      </c>
      <c r="P121" s="53">
        <v>0</v>
      </c>
      <c r="Q121" s="74"/>
      <c r="R121" s="73"/>
      <c r="S121" s="30"/>
    </row>
    <row r="122" spans="1:19" s="7" customFormat="1" ht="44.25" customHeight="1">
      <c r="A122" s="76"/>
      <c r="B122" s="76"/>
      <c r="C122" s="76"/>
      <c r="D122" s="81"/>
      <c r="E122" s="61" t="s">
        <v>8</v>
      </c>
      <c r="F122" s="54"/>
      <c r="G122" s="53">
        <f t="shared" ref="G122:P122" si="112">G121-G120</f>
        <v>0</v>
      </c>
      <c r="H122" s="53">
        <f t="shared" si="112"/>
        <v>0</v>
      </c>
      <c r="I122" s="53">
        <f t="shared" si="112"/>
        <v>0</v>
      </c>
      <c r="J122" s="53">
        <f t="shared" si="112"/>
        <v>0</v>
      </c>
      <c r="K122" s="53">
        <f t="shared" si="112"/>
        <v>0</v>
      </c>
      <c r="L122" s="53">
        <f t="shared" si="112"/>
        <v>542895</v>
      </c>
      <c r="M122" s="53">
        <f t="shared" si="112"/>
        <v>-542895</v>
      </c>
      <c r="N122" s="53">
        <f t="shared" si="112"/>
        <v>0</v>
      </c>
      <c r="O122" s="53">
        <f t="shared" si="112"/>
        <v>0</v>
      </c>
      <c r="P122" s="53">
        <f t="shared" si="112"/>
        <v>0</v>
      </c>
      <c r="Q122" s="74"/>
      <c r="R122" s="73"/>
      <c r="S122" s="29"/>
    </row>
    <row r="123" spans="1:19" s="7" customFormat="1" ht="44.25" customHeight="1">
      <c r="A123" s="75" t="s">
        <v>201</v>
      </c>
      <c r="B123" s="75" t="s">
        <v>206</v>
      </c>
      <c r="C123" s="75" t="s">
        <v>207</v>
      </c>
      <c r="D123" s="101" t="s">
        <v>204</v>
      </c>
      <c r="E123" s="61" t="s">
        <v>45</v>
      </c>
      <c r="F123" s="54" t="s">
        <v>208</v>
      </c>
      <c r="G123" s="52">
        <f>SUM(H123,K123,N123,O123,P123)</f>
        <v>1500000</v>
      </c>
      <c r="H123" s="53">
        <v>0</v>
      </c>
      <c r="I123" s="53">
        <v>0</v>
      </c>
      <c r="J123" s="53">
        <f t="shared" ref="J123:J124" si="113">H123-I123</f>
        <v>0</v>
      </c>
      <c r="K123" s="53">
        <v>625103</v>
      </c>
      <c r="L123" s="53">
        <v>340</v>
      </c>
      <c r="M123" s="53">
        <f t="shared" ref="M123:M124" si="114">K123-L123</f>
        <v>624763</v>
      </c>
      <c r="N123" s="53">
        <v>874897</v>
      </c>
      <c r="O123" s="53">
        <v>0</v>
      </c>
      <c r="P123" s="53">
        <v>0</v>
      </c>
      <c r="Q123" s="74" t="s">
        <v>321</v>
      </c>
      <c r="R123" s="73"/>
      <c r="S123" s="29"/>
    </row>
    <row r="124" spans="1:19" s="19" customFormat="1" ht="44.25" customHeight="1">
      <c r="A124" s="75"/>
      <c r="B124" s="75"/>
      <c r="C124" s="75"/>
      <c r="D124" s="101"/>
      <c r="E124" s="61" t="s">
        <v>56</v>
      </c>
      <c r="F124" s="54" t="s">
        <v>208</v>
      </c>
      <c r="G124" s="52">
        <f>SUM(H124,K124,N124,O124,P124)</f>
        <v>1500000</v>
      </c>
      <c r="H124" s="53">
        <v>0</v>
      </c>
      <c r="I124" s="53">
        <v>0</v>
      </c>
      <c r="J124" s="53">
        <f t="shared" si="113"/>
        <v>0</v>
      </c>
      <c r="K124" s="53">
        <v>625103</v>
      </c>
      <c r="L124" s="53">
        <v>340</v>
      </c>
      <c r="M124" s="53">
        <f t="shared" si="114"/>
        <v>624763</v>
      </c>
      <c r="N124" s="53">
        <v>874897</v>
      </c>
      <c r="O124" s="53">
        <v>0</v>
      </c>
      <c r="P124" s="53">
        <v>0</v>
      </c>
      <c r="Q124" s="74"/>
      <c r="R124" s="73"/>
      <c r="S124" s="30"/>
    </row>
    <row r="125" spans="1:19" s="7" customFormat="1" ht="44.25" customHeight="1">
      <c r="A125" s="75"/>
      <c r="B125" s="75"/>
      <c r="C125" s="75"/>
      <c r="D125" s="101"/>
      <c r="E125" s="61" t="s">
        <v>8</v>
      </c>
      <c r="F125" s="54"/>
      <c r="G125" s="53">
        <f t="shared" ref="G125:P125" si="115">G124-G123</f>
        <v>0</v>
      </c>
      <c r="H125" s="53">
        <f t="shared" si="115"/>
        <v>0</v>
      </c>
      <c r="I125" s="53">
        <f t="shared" si="115"/>
        <v>0</v>
      </c>
      <c r="J125" s="53">
        <f t="shared" si="115"/>
        <v>0</v>
      </c>
      <c r="K125" s="53">
        <f t="shared" si="115"/>
        <v>0</v>
      </c>
      <c r="L125" s="53">
        <f t="shared" si="115"/>
        <v>0</v>
      </c>
      <c r="M125" s="53">
        <f t="shared" si="115"/>
        <v>0</v>
      </c>
      <c r="N125" s="53">
        <f t="shared" si="115"/>
        <v>0</v>
      </c>
      <c r="O125" s="53">
        <f t="shared" si="115"/>
        <v>0</v>
      </c>
      <c r="P125" s="53">
        <f t="shared" si="115"/>
        <v>0</v>
      </c>
      <c r="Q125" s="74"/>
      <c r="R125" s="73"/>
      <c r="S125" s="29"/>
    </row>
    <row r="126" spans="1:19" s="7" customFormat="1" ht="46.5" customHeight="1">
      <c r="A126" s="75" t="s">
        <v>16</v>
      </c>
      <c r="B126" s="75" t="s">
        <v>18</v>
      </c>
      <c r="C126" s="75" t="s">
        <v>19</v>
      </c>
      <c r="D126" s="101" t="s">
        <v>204</v>
      </c>
      <c r="E126" s="61" t="s">
        <v>6</v>
      </c>
      <c r="F126" s="54" t="s">
        <v>209</v>
      </c>
      <c r="G126" s="52">
        <f>SUM(H126,K126,N126,O126,P126)</f>
        <v>3503600</v>
      </c>
      <c r="H126" s="53">
        <v>500000</v>
      </c>
      <c r="I126" s="53">
        <v>500000</v>
      </c>
      <c r="J126" s="53">
        <f t="shared" ref="J126:J127" si="116">H126-I126</f>
        <v>0</v>
      </c>
      <c r="K126" s="53">
        <v>0</v>
      </c>
      <c r="L126" s="53">
        <v>0</v>
      </c>
      <c r="M126" s="53">
        <f t="shared" ref="M126:M127" si="117">K126-L126</f>
        <v>0</v>
      </c>
      <c r="N126" s="53">
        <v>503600</v>
      </c>
      <c r="O126" s="53">
        <v>2500000</v>
      </c>
      <c r="P126" s="53">
        <v>0</v>
      </c>
      <c r="Q126" s="74" t="s">
        <v>607</v>
      </c>
      <c r="R126" s="13"/>
      <c r="S126" s="29"/>
    </row>
    <row r="127" spans="1:19" s="19" customFormat="1" ht="46.5" customHeight="1">
      <c r="A127" s="76"/>
      <c r="B127" s="76"/>
      <c r="C127" s="76"/>
      <c r="D127" s="101"/>
      <c r="E127" s="61" t="s">
        <v>7</v>
      </c>
      <c r="F127" s="54" t="s">
        <v>209</v>
      </c>
      <c r="G127" s="52">
        <f>SUM(H127,K127,N127,O127,P127)</f>
        <v>2200000</v>
      </c>
      <c r="H127" s="53">
        <v>500000</v>
      </c>
      <c r="I127" s="53">
        <v>500000</v>
      </c>
      <c r="J127" s="53">
        <f t="shared" si="116"/>
        <v>0</v>
      </c>
      <c r="K127" s="53">
        <v>0</v>
      </c>
      <c r="L127" s="53">
        <v>0</v>
      </c>
      <c r="M127" s="53">
        <f t="shared" si="117"/>
        <v>0</v>
      </c>
      <c r="N127" s="53">
        <v>543600</v>
      </c>
      <c r="O127" s="53">
        <v>1156400</v>
      </c>
      <c r="P127" s="53">
        <v>0</v>
      </c>
      <c r="Q127" s="74"/>
      <c r="R127" s="13"/>
      <c r="S127" s="30"/>
    </row>
    <row r="128" spans="1:19" s="7" customFormat="1" ht="46.5" customHeight="1">
      <c r="A128" s="76"/>
      <c r="B128" s="76"/>
      <c r="C128" s="76"/>
      <c r="D128" s="101"/>
      <c r="E128" s="61" t="s">
        <v>8</v>
      </c>
      <c r="F128" s="54"/>
      <c r="G128" s="53">
        <f t="shared" ref="G128:P128" si="118">G127-G126</f>
        <v>-1303600</v>
      </c>
      <c r="H128" s="53">
        <f t="shared" si="118"/>
        <v>0</v>
      </c>
      <c r="I128" s="53">
        <f t="shared" si="118"/>
        <v>0</v>
      </c>
      <c r="J128" s="53">
        <f t="shared" si="118"/>
        <v>0</v>
      </c>
      <c r="K128" s="53">
        <f t="shared" si="118"/>
        <v>0</v>
      </c>
      <c r="L128" s="53">
        <f t="shared" si="118"/>
        <v>0</v>
      </c>
      <c r="M128" s="53">
        <f t="shared" si="118"/>
        <v>0</v>
      </c>
      <c r="N128" s="53">
        <f t="shared" si="118"/>
        <v>40000</v>
      </c>
      <c r="O128" s="53">
        <f t="shared" si="118"/>
        <v>-1343600</v>
      </c>
      <c r="P128" s="53">
        <f t="shared" si="118"/>
        <v>0</v>
      </c>
      <c r="Q128" s="74"/>
      <c r="R128" s="13"/>
      <c r="S128" s="29"/>
    </row>
    <row r="129" spans="1:19" s="7" customFormat="1" ht="43.5" customHeight="1">
      <c r="A129" s="75" t="s">
        <v>16</v>
      </c>
      <c r="B129" s="75" t="s">
        <v>18</v>
      </c>
      <c r="C129" s="119" t="s">
        <v>20</v>
      </c>
      <c r="D129" s="120" t="s">
        <v>17</v>
      </c>
      <c r="E129" s="66" t="s">
        <v>6</v>
      </c>
      <c r="F129" s="54" t="s">
        <v>210</v>
      </c>
      <c r="G129" s="52">
        <f>SUM(H129,K129,N129,O129,P129)</f>
        <v>3503600</v>
      </c>
      <c r="H129" s="53">
        <v>500000</v>
      </c>
      <c r="I129" s="53">
        <v>500000</v>
      </c>
      <c r="J129" s="53">
        <f t="shared" ref="J129:J130" si="119">H129-I129</f>
        <v>0</v>
      </c>
      <c r="K129" s="53">
        <v>300000</v>
      </c>
      <c r="L129" s="53">
        <v>300000</v>
      </c>
      <c r="M129" s="53">
        <f t="shared" ref="M129:M130" si="120">K129-L129</f>
        <v>0</v>
      </c>
      <c r="N129" s="53">
        <v>1503600</v>
      </c>
      <c r="O129" s="53">
        <v>1200000</v>
      </c>
      <c r="P129" s="53">
        <v>0</v>
      </c>
      <c r="Q129" s="74" t="s">
        <v>665</v>
      </c>
      <c r="R129" s="73" t="s">
        <v>609</v>
      </c>
      <c r="S129" s="29"/>
    </row>
    <row r="130" spans="1:19" s="19" customFormat="1" ht="43.5" customHeight="1">
      <c r="A130" s="76"/>
      <c r="B130" s="76"/>
      <c r="C130" s="119"/>
      <c r="D130" s="120"/>
      <c r="E130" s="66" t="s">
        <v>7</v>
      </c>
      <c r="F130" s="54" t="s">
        <v>608</v>
      </c>
      <c r="G130" s="52">
        <f>SUM(H130,K130,N130,O130,P130)</f>
        <v>3903600</v>
      </c>
      <c r="H130" s="53">
        <v>500000</v>
      </c>
      <c r="I130" s="53">
        <v>500000</v>
      </c>
      <c r="J130" s="53">
        <f t="shared" si="119"/>
        <v>0</v>
      </c>
      <c r="K130" s="53">
        <v>300000</v>
      </c>
      <c r="L130" s="53">
        <v>300000</v>
      </c>
      <c r="M130" s="53">
        <f t="shared" si="120"/>
        <v>0</v>
      </c>
      <c r="N130" s="53">
        <v>1603600</v>
      </c>
      <c r="O130" s="53">
        <v>1500000</v>
      </c>
      <c r="P130" s="53">
        <v>0</v>
      </c>
      <c r="Q130" s="74"/>
      <c r="R130" s="73"/>
      <c r="S130" s="30"/>
    </row>
    <row r="131" spans="1:19" s="7" customFormat="1" ht="43.5" customHeight="1">
      <c r="A131" s="76"/>
      <c r="B131" s="76"/>
      <c r="C131" s="119"/>
      <c r="D131" s="120"/>
      <c r="E131" s="66" t="s">
        <v>8</v>
      </c>
      <c r="F131" s="67"/>
      <c r="G131" s="53">
        <f t="shared" ref="G131:P131" si="121">G130-G129</f>
        <v>400000</v>
      </c>
      <c r="H131" s="53">
        <f t="shared" si="121"/>
        <v>0</v>
      </c>
      <c r="I131" s="53">
        <f t="shared" si="121"/>
        <v>0</v>
      </c>
      <c r="J131" s="53">
        <f t="shared" si="121"/>
        <v>0</v>
      </c>
      <c r="K131" s="53">
        <f t="shared" si="121"/>
        <v>0</v>
      </c>
      <c r="L131" s="53">
        <f t="shared" si="121"/>
        <v>0</v>
      </c>
      <c r="M131" s="53">
        <f t="shared" si="121"/>
        <v>0</v>
      </c>
      <c r="N131" s="53">
        <f t="shared" si="121"/>
        <v>100000</v>
      </c>
      <c r="O131" s="53">
        <f t="shared" si="121"/>
        <v>300000</v>
      </c>
      <c r="P131" s="53">
        <f t="shared" si="121"/>
        <v>0</v>
      </c>
      <c r="Q131" s="74"/>
      <c r="R131" s="73"/>
      <c r="S131" s="29"/>
    </row>
    <row r="132" spans="1:19" s="7" customFormat="1" ht="43.5" customHeight="1">
      <c r="A132" s="75" t="s">
        <v>16</v>
      </c>
      <c r="B132" s="75" t="s">
        <v>18</v>
      </c>
      <c r="C132" s="75" t="s">
        <v>21</v>
      </c>
      <c r="D132" s="120" t="s">
        <v>17</v>
      </c>
      <c r="E132" s="61" t="s">
        <v>6</v>
      </c>
      <c r="F132" s="54" t="s">
        <v>84</v>
      </c>
      <c r="G132" s="52">
        <f>SUM(H132,K132,N132,O132,P132)</f>
        <v>2204000</v>
      </c>
      <c r="H132" s="53">
        <v>500000</v>
      </c>
      <c r="I132" s="53">
        <v>500000</v>
      </c>
      <c r="J132" s="53">
        <f t="shared" ref="J132:J133" si="122">H132-I132</f>
        <v>0</v>
      </c>
      <c r="K132" s="53">
        <v>560000</v>
      </c>
      <c r="L132" s="53">
        <v>310476</v>
      </c>
      <c r="M132" s="53">
        <f t="shared" ref="M132:M133" si="123">K132-L132</f>
        <v>249524</v>
      </c>
      <c r="N132" s="53">
        <v>1144000</v>
      </c>
      <c r="O132" s="53">
        <v>0</v>
      </c>
      <c r="P132" s="53">
        <v>0</v>
      </c>
      <c r="Q132" s="74" t="s">
        <v>666</v>
      </c>
      <c r="R132" s="73" t="s">
        <v>610</v>
      </c>
      <c r="S132" s="29"/>
    </row>
    <row r="133" spans="1:19" s="19" customFormat="1" ht="43.5" customHeight="1">
      <c r="A133" s="76"/>
      <c r="B133" s="76"/>
      <c r="C133" s="76"/>
      <c r="D133" s="120"/>
      <c r="E133" s="61" t="s">
        <v>7</v>
      </c>
      <c r="F133" s="54" t="s">
        <v>611</v>
      </c>
      <c r="G133" s="52">
        <f>SUM(H133,K133,N133,O133,P133)</f>
        <v>2504000</v>
      </c>
      <c r="H133" s="53">
        <v>500000</v>
      </c>
      <c r="I133" s="53">
        <v>500000</v>
      </c>
      <c r="J133" s="53">
        <f t="shared" si="122"/>
        <v>0</v>
      </c>
      <c r="K133" s="53">
        <v>560000</v>
      </c>
      <c r="L133" s="53">
        <v>326572</v>
      </c>
      <c r="M133" s="53">
        <f t="shared" si="123"/>
        <v>233428</v>
      </c>
      <c r="N133" s="53">
        <v>1144000</v>
      </c>
      <c r="O133" s="53">
        <v>300000</v>
      </c>
      <c r="P133" s="53">
        <v>0</v>
      </c>
      <c r="Q133" s="74"/>
      <c r="R133" s="73"/>
      <c r="S133" s="30"/>
    </row>
    <row r="134" spans="1:19" s="7" customFormat="1" ht="43.5" customHeight="1">
      <c r="A134" s="76"/>
      <c r="B134" s="76"/>
      <c r="C134" s="76"/>
      <c r="D134" s="120"/>
      <c r="E134" s="61" t="s">
        <v>8</v>
      </c>
      <c r="F134" s="54"/>
      <c r="G134" s="53">
        <f t="shared" ref="G134:P134" si="124">G133-G132</f>
        <v>300000</v>
      </c>
      <c r="H134" s="53">
        <f t="shared" si="124"/>
        <v>0</v>
      </c>
      <c r="I134" s="53">
        <f t="shared" si="124"/>
        <v>0</v>
      </c>
      <c r="J134" s="53">
        <f t="shared" si="124"/>
        <v>0</v>
      </c>
      <c r="K134" s="53">
        <f t="shared" si="124"/>
        <v>0</v>
      </c>
      <c r="L134" s="53">
        <f t="shared" si="124"/>
        <v>16096</v>
      </c>
      <c r="M134" s="53">
        <f t="shared" si="124"/>
        <v>-16096</v>
      </c>
      <c r="N134" s="53">
        <f t="shared" si="124"/>
        <v>0</v>
      </c>
      <c r="O134" s="53">
        <f t="shared" si="124"/>
        <v>300000</v>
      </c>
      <c r="P134" s="53">
        <f t="shared" si="124"/>
        <v>0</v>
      </c>
      <c r="Q134" s="74"/>
      <c r="R134" s="73"/>
      <c r="S134" s="29"/>
    </row>
    <row r="135" spans="1:19" s="7" customFormat="1" ht="43.5" customHeight="1">
      <c r="A135" s="75" t="s">
        <v>16</v>
      </c>
      <c r="B135" s="75" t="s">
        <v>18</v>
      </c>
      <c r="C135" s="119" t="s">
        <v>22</v>
      </c>
      <c r="D135" s="120" t="s">
        <v>17</v>
      </c>
      <c r="E135" s="66" t="s">
        <v>6</v>
      </c>
      <c r="F135" s="54" t="s">
        <v>85</v>
      </c>
      <c r="G135" s="52">
        <f>SUM(H135,K135,N135,O135,P135)</f>
        <v>7000000</v>
      </c>
      <c r="H135" s="53">
        <v>0</v>
      </c>
      <c r="I135" s="53">
        <v>0</v>
      </c>
      <c r="J135" s="53">
        <f t="shared" ref="J135:J136" si="125">H135-I135</f>
        <v>0</v>
      </c>
      <c r="K135" s="53">
        <v>150000</v>
      </c>
      <c r="L135" s="53">
        <v>0</v>
      </c>
      <c r="M135" s="53">
        <f t="shared" ref="M135:M136" si="126">K135-L135</f>
        <v>150000</v>
      </c>
      <c r="N135" s="53">
        <v>0</v>
      </c>
      <c r="O135" s="53">
        <v>6850000</v>
      </c>
      <c r="P135" s="53">
        <v>0</v>
      </c>
      <c r="Q135" s="74" t="s">
        <v>211</v>
      </c>
      <c r="R135" s="13"/>
      <c r="S135" s="29"/>
    </row>
    <row r="136" spans="1:19" s="19" customFormat="1" ht="43.5" customHeight="1">
      <c r="A136" s="76"/>
      <c r="B136" s="76"/>
      <c r="C136" s="119"/>
      <c r="D136" s="120"/>
      <c r="E136" s="66" t="s">
        <v>7</v>
      </c>
      <c r="F136" s="54" t="s">
        <v>85</v>
      </c>
      <c r="G136" s="52">
        <f>SUM(H136,K136,N136,O136,P136)</f>
        <v>7000000</v>
      </c>
      <c r="H136" s="53">
        <v>0</v>
      </c>
      <c r="I136" s="53">
        <v>0</v>
      </c>
      <c r="J136" s="53">
        <f t="shared" si="125"/>
        <v>0</v>
      </c>
      <c r="K136" s="53">
        <v>150000</v>
      </c>
      <c r="L136" s="53">
        <v>99703</v>
      </c>
      <c r="M136" s="53">
        <f t="shared" si="126"/>
        <v>50297</v>
      </c>
      <c r="N136" s="53">
        <v>0</v>
      </c>
      <c r="O136" s="53">
        <v>6850000</v>
      </c>
      <c r="P136" s="53">
        <v>0</v>
      </c>
      <c r="Q136" s="74"/>
      <c r="R136" s="13"/>
      <c r="S136" s="30"/>
    </row>
    <row r="137" spans="1:19" s="7" customFormat="1" ht="43.5" customHeight="1">
      <c r="A137" s="76"/>
      <c r="B137" s="76"/>
      <c r="C137" s="119"/>
      <c r="D137" s="120"/>
      <c r="E137" s="66" t="s">
        <v>8</v>
      </c>
      <c r="F137" s="67"/>
      <c r="G137" s="53">
        <f t="shared" ref="G137:P137" si="127">G136-G135</f>
        <v>0</v>
      </c>
      <c r="H137" s="53">
        <f t="shared" si="127"/>
        <v>0</v>
      </c>
      <c r="I137" s="53">
        <f t="shared" si="127"/>
        <v>0</v>
      </c>
      <c r="J137" s="53">
        <f t="shared" si="127"/>
        <v>0</v>
      </c>
      <c r="K137" s="53">
        <f t="shared" si="127"/>
        <v>0</v>
      </c>
      <c r="L137" s="53">
        <f t="shared" si="127"/>
        <v>99703</v>
      </c>
      <c r="M137" s="53">
        <f t="shared" si="127"/>
        <v>-99703</v>
      </c>
      <c r="N137" s="53">
        <f t="shared" si="127"/>
        <v>0</v>
      </c>
      <c r="O137" s="53">
        <f t="shared" si="127"/>
        <v>0</v>
      </c>
      <c r="P137" s="53">
        <f t="shared" si="127"/>
        <v>0</v>
      </c>
      <c r="Q137" s="74"/>
      <c r="R137" s="13"/>
      <c r="S137" s="29"/>
    </row>
    <row r="138" spans="1:19" s="7" customFormat="1" ht="43.5" customHeight="1">
      <c r="A138" s="75" t="s">
        <v>16</v>
      </c>
      <c r="B138" s="75" t="s">
        <v>18</v>
      </c>
      <c r="C138" s="75" t="s">
        <v>23</v>
      </c>
      <c r="D138" s="120" t="s">
        <v>17</v>
      </c>
      <c r="E138" s="61" t="s">
        <v>6</v>
      </c>
      <c r="F138" s="54" t="s">
        <v>86</v>
      </c>
      <c r="G138" s="52">
        <f>SUM(H138,K138,N138,O138,P138)</f>
        <v>3504410</v>
      </c>
      <c r="H138" s="53">
        <v>0</v>
      </c>
      <c r="I138" s="53">
        <v>0</v>
      </c>
      <c r="J138" s="53">
        <f t="shared" ref="J138:J139" si="128">H138-I138</f>
        <v>0</v>
      </c>
      <c r="K138" s="53">
        <v>150000</v>
      </c>
      <c r="L138" s="53">
        <v>114535</v>
      </c>
      <c r="M138" s="53">
        <f t="shared" ref="M138:M139" si="129">K138-L138</f>
        <v>35465</v>
      </c>
      <c r="N138" s="53">
        <v>704410</v>
      </c>
      <c r="O138" s="53">
        <v>2650000</v>
      </c>
      <c r="P138" s="53">
        <v>0</v>
      </c>
      <c r="Q138" s="74" t="s">
        <v>612</v>
      </c>
      <c r="R138" s="13"/>
      <c r="S138" s="29"/>
    </row>
    <row r="139" spans="1:19" s="19" customFormat="1" ht="43.5" customHeight="1">
      <c r="A139" s="76"/>
      <c r="B139" s="76"/>
      <c r="C139" s="76"/>
      <c r="D139" s="120"/>
      <c r="E139" s="61" t="s">
        <v>7</v>
      </c>
      <c r="F139" s="54" t="s">
        <v>86</v>
      </c>
      <c r="G139" s="52">
        <f>SUM(H139,K139,N139,O139,P139)</f>
        <v>3504410</v>
      </c>
      <c r="H139" s="53">
        <v>0</v>
      </c>
      <c r="I139" s="53">
        <v>0</v>
      </c>
      <c r="J139" s="53">
        <f t="shared" si="128"/>
        <v>0</v>
      </c>
      <c r="K139" s="53">
        <v>150000</v>
      </c>
      <c r="L139" s="53">
        <v>150000</v>
      </c>
      <c r="M139" s="53">
        <f t="shared" si="129"/>
        <v>0</v>
      </c>
      <c r="N139" s="53">
        <v>904410</v>
      </c>
      <c r="O139" s="53">
        <v>2450000</v>
      </c>
      <c r="P139" s="53">
        <v>0</v>
      </c>
      <c r="Q139" s="74"/>
      <c r="R139" s="13"/>
      <c r="S139" s="30"/>
    </row>
    <row r="140" spans="1:19" s="7" customFormat="1" ht="43.5" customHeight="1">
      <c r="A140" s="76"/>
      <c r="B140" s="76"/>
      <c r="C140" s="76"/>
      <c r="D140" s="120"/>
      <c r="E140" s="61" t="s">
        <v>8</v>
      </c>
      <c r="F140" s="54"/>
      <c r="G140" s="53">
        <f t="shared" ref="G140:P140" si="130">G139-G138</f>
        <v>0</v>
      </c>
      <c r="H140" s="53">
        <f t="shared" si="130"/>
        <v>0</v>
      </c>
      <c r="I140" s="53">
        <f t="shared" si="130"/>
        <v>0</v>
      </c>
      <c r="J140" s="53">
        <f t="shared" si="130"/>
        <v>0</v>
      </c>
      <c r="K140" s="53">
        <f t="shared" si="130"/>
        <v>0</v>
      </c>
      <c r="L140" s="53">
        <f t="shared" si="130"/>
        <v>35465</v>
      </c>
      <c r="M140" s="53">
        <f t="shared" si="130"/>
        <v>-35465</v>
      </c>
      <c r="N140" s="53">
        <f t="shared" si="130"/>
        <v>200000</v>
      </c>
      <c r="O140" s="53">
        <f t="shared" si="130"/>
        <v>-200000</v>
      </c>
      <c r="P140" s="53">
        <f t="shared" si="130"/>
        <v>0</v>
      </c>
      <c r="Q140" s="74"/>
      <c r="R140" s="13"/>
      <c r="S140" s="29"/>
    </row>
    <row r="141" spans="1:19" s="7" customFormat="1" ht="51.75" customHeight="1">
      <c r="A141" s="75" t="s">
        <v>16</v>
      </c>
      <c r="B141" s="75" t="s">
        <v>18</v>
      </c>
      <c r="C141" s="119" t="s">
        <v>24</v>
      </c>
      <c r="D141" s="120" t="s">
        <v>17</v>
      </c>
      <c r="E141" s="66" t="s">
        <v>6</v>
      </c>
      <c r="F141" s="54" t="s">
        <v>212</v>
      </c>
      <c r="G141" s="52">
        <f>SUM(H141,K141,N141,O141,P141)</f>
        <v>1700000</v>
      </c>
      <c r="H141" s="53">
        <v>35708</v>
      </c>
      <c r="I141" s="53">
        <v>0</v>
      </c>
      <c r="J141" s="53">
        <f t="shared" ref="J141:J142" si="131">H141-I141</f>
        <v>35708</v>
      </c>
      <c r="K141" s="53">
        <v>110000</v>
      </c>
      <c r="L141" s="53">
        <v>18300</v>
      </c>
      <c r="M141" s="53">
        <f t="shared" ref="M141:M142" si="132">K141-L141</f>
        <v>91700</v>
      </c>
      <c r="N141" s="53">
        <v>500000</v>
      </c>
      <c r="O141" s="53">
        <v>1054292</v>
      </c>
      <c r="P141" s="53">
        <v>0</v>
      </c>
      <c r="Q141" s="74" t="s">
        <v>614</v>
      </c>
      <c r="R141" s="13"/>
      <c r="S141" s="30"/>
    </row>
    <row r="142" spans="1:19" s="19" customFormat="1" ht="51.75" customHeight="1">
      <c r="A142" s="76"/>
      <c r="B142" s="76"/>
      <c r="C142" s="119"/>
      <c r="D142" s="120"/>
      <c r="E142" s="66" t="s">
        <v>7</v>
      </c>
      <c r="F142" s="54" t="s">
        <v>613</v>
      </c>
      <c r="G142" s="52">
        <f>SUM(H142,K142,N142,O142,P142)</f>
        <v>1700000</v>
      </c>
      <c r="H142" s="53">
        <v>35708</v>
      </c>
      <c r="I142" s="53">
        <v>35708</v>
      </c>
      <c r="J142" s="53">
        <f t="shared" si="131"/>
        <v>0</v>
      </c>
      <c r="K142" s="53">
        <v>110000</v>
      </c>
      <c r="L142" s="53">
        <v>54177</v>
      </c>
      <c r="M142" s="53">
        <f t="shared" si="132"/>
        <v>55823</v>
      </c>
      <c r="N142" s="53">
        <v>500000</v>
      </c>
      <c r="O142" s="53">
        <v>1054292</v>
      </c>
      <c r="P142" s="53">
        <v>0</v>
      </c>
      <c r="Q142" s="74"/>
      <c r="R142" s="13"/>
      <c r="S142" s="30"/>
    </row>
    <row r="143" spans="1:19" s="7" customFormat="1" ht="45.75" customHeight="1">
      <c r="A143" s="76"/>
      <c r="B143" s="76"/>
      <c r="C143" s="119"/>
      <c r="D143" s="120"/>
      <c r="E143" s="66" t="s">
        <v>8</v>
      </c>
      <c r="F143" s="67"/>
      <c r="G143" s="53">
        <f t="shared" ref="G143:P143" si="133">G142-G141</f>
        <v>0</v>
      </c>
      <c r="H143" s="53">
        <f t="shared" si="133"/>
        <v>0</v>
      </c>
      <c r="I143" s="53">
        <f t="shared" si="133"/>
        <v>35708</v>
      </c>
      <c r="J143" s="53">
        <f t="shared" si="133"/>
        <v>-35708</v>
      </c>
      <c r="K143" s="53">
        <f t="shared" si="133"/>
        <v>0</v>
      </c>
      <c r="L143" s="53">
        <f t="shared" si="133"/>
        <v>35877</v>
      </c>
      <c r="M143" s="53">
        <f t="shared" si="133"/>
        <v>-35877</v>
      </c>
      <c r="N143" s="53">
        <f t="shared" si="133"/>
        <v>0</v>
      </c>
      <c r="O143" s="53">
        <f t="shared" si="133"/>
        <v>0</v>
      </c>
      <c r="P143" s="53">
        <f t="shared" si="133"/>
        <v>0</v>
      </c>
      <c r="Q143" s="74"/>
      <c r="R143" s="13"/>
      <c r="S143" s="29"/>
    </row>
    <row r="144" spans="1:19" s="7" customFormat="1" ht="49.5" customHeight="1">
      <c r="A144" s="75" t="s">
        <v>16</v>
      </c>
      <c r="B144" s="75" t="s">
        <v>18</v>
      </c>
      <c r="C144" s="75" t="s">
        <v>25</v>
      </c>
      <c r="D144" s="120" t="s">
        <v>17</v>
      </c>
      <c r="E144" s="61" t="s">
        <v>6</v>
      </c>
      <c r="F144" s="54" t="s">
        <v>213</v>
      </c>
      <c r="G144" s="52">
        <f>SUM(H144,K144,N144,O144,P144)</f>
        <v>601000</v>
      </c>
      <c r="H144" s="53">
        <v>0</v>
      </c>
      <c r="I144" s="53">
        <v>0</v>
      </c>
      <c r="J144" s="53">
        <f t="shared" ref="J144:J145" si="134">H144-I144</f>
        <v>0</v>
      </c>
      <c r="K144" s="53">
        <v>350000</v>
      </c>
      <c r="L144" s="53">
        <v>135134</v>
      </c>
      <c r="M144" s="53">
        <f t="shared" ref="M144:M145" si="135">K144-L144</f>
        <v>214866</v>
      </c>
      <c r="N144" s="53">
        <v>251000</v>
      </c>
      <c r="O144" s="53">
        <v>0</v>
      </c>
      <c r="P144" s="53">
        <v>0</v>
      </c>
      <c r="Q144" s="74" t="s">
        <v>616</v>
      </c>
      <c r="R144" s="73"/>
      <c r="S144" s="29"/>
    </row>
    <row r="145" spans="1:19" s="19" customFormat="1" ht="49.5" customHeight="1">
      <c r="A145" s="76"/>
      <c r="B145" s="76"/>
      <c r="C145" s="76"/>
      <c r="D145" s="120"/>
      <c r="E145" s="61" t="s">
        <v>7</v>
      </c>
      <c r="F145" s="54" t="s">
        <v>615</v>
      </c>
      <c r="G145" s="52">
        <f>SUM(H145,K145,N145,O145,P145)</f>
        <v>601000</v>
      </c>
      <c r="H145" s="53">
        <v>0</v>
      </c>
      <c r="I145" s="53">
        <v>0</v>
      </c>
      <c r="J145" s="53">
        <f t="shared" si="134"/>
        <v>0</v>
      </c>
      <c r="K145" s="53">
        <v>350000</v>
      </c>
      <c r="L145" s="53">
        <v>178204</v>
      </c>
      <c r="M145" s="53">
        <f t="shared" si="135"/>
        <v>171796</v>
      </c>
      <c r="N145" s="53">
        <v>251000</v>
      </c>
      <c r="O145" s="53">
        <v>0</v>
      </c>
      <c r="P145" s="53">
        <v>0</v>
      </c>
      <c r="Q145" s="74"/>
      <c r="R145" s="73"/>
      <c r="S145" s="30"/>
    </row>
    <row r="146" spans="1:19" s="7" customFormat="1" ht="40.5" customHeight="1">
      <c r="A146" s="76"/>
      <c r="B146" s="76"/>
      <c r="C146" s="76"/>
      <c r="D146" s="120"/>
      <c r="E146" s="61" t="s">
        <v>8</v>
      </c>
      <c r="F146" s="54"/>
      <c r="G146" s="53">
        <f t="shared" ref="G146:P146" si="136">G145-G144</f>
        <v>0</v>
      </c>
      <c r="H146" s="53">
        <f t="shared" si="136"/>
        <v>0</v>
      </c>
      <c r="I146" s="53">
        <f t="shared" si="136"/>
        <v>0</v>
      </c>
      <c r="J146" s="53">
        <f t="shared" si="136"/>
        <v>0</v>
      </c>
      <c r="K146" s="53">
        <f t="shared" si="136"/>
        <v>0</v>
      </c>
      <c r="L146" s="53">
        <f t="shared" si="136"/>
        <v>43070</v>
      </c>
      <c r="M146" s="53">
        <f t="shared" si="136"/>
        <v>-43070</v>
      </c>
      <c r="N146" s="53">
        <f t="shared" si="136"/>
        <v>0</v>
      </c>
      <c r="O146" s="53">
        <f t="shared" si="136"/>
        <v>0</v>
      </c>
      <c r="P146" s="53">
        <f t="shared" si="136"/>
        <v>0</v>
      </c>
      <c r="Q146" s="74"/>
      <c r="R146" s="73"/>
      <c r="S146" s="29"/>
    </row>
    <row r="147" spans="1:19" s="7" customFormat="1" ht="45.75" customHeight="1">
      <c r="A147" s="75" t="s">
        <v>16</v>
      </c>
      <c r="B147" s="75" t="s">
        <v>18</v>
      </c>
      <c r="C147" s="119" t="s">
        <v>26</v>
      </c>
      <c r="D147" s="120" t="s">
        <v>17</v>
      </c>
      <c r="E147" s="66" t="s">
        <v>6</v>
      </c>
      <c r="F147" s="54" t="s">
        <v>214</v>
      </c>
      <c r="G147" s="52">
        <f>SUM(H147,K147,N147,O147,P147)</f>
        <v>802440</v>
      </c>
      <c r="H147" s="53">
        <v>0</v>
      </c>
      <c r="I147" s="53">
        <v>0</v>
      </c>
      <c r="J147" s="53">
        <f t="shared" ref="J147:J148" si="137">H147-I147</f>
        <v>0</v>
      </c>
      <c r="K147" s="53">
        <v>501440</v>
      </c>
      <c r="L147" s="53">
        <v>393794</v>
      </c>
      <c r="M147" s="53">
        <f t="shared" ref="M147:M148" si="138">K147-L147</f>
        <v>107646</v>
      </c>
      <c r="N147" s="53">
        <v>301000</v>
      </c>
      <c r="O147" s="53">
        <v>0</v>
      </c>
      <c r="P147" s="53">
        <v>0</v>
      </c>
      <c r="Q147" s="74" t="s">
        <v>618</v>
      </c>
      <c r="R147" s="73"/>
      <c r="S147" s="29"/>
    </row>
    <row r="148" spans="1:19" s="19" customFormat="1" ht="45.75" customHeight="1">
      <c r="A148" s="76"/>
      <c r="B148" s="76"/>
      <c r="C148" s="119"/>
      <c r="D148" s="120"/>
      <c r="E148" s="66" t="s">
        <v>7</v>
      </c>
      <c r="F148" s="54" t="s">
        <v>617</v>
      </c>
      <c r="G148" s="52">
        <f>SUM(H148,K148,N148,O148,P148)</f>
        <v>802440</v>
      </c>
      <c r="H148" s="53">
        <v>0</v>
      </c>
      <c r="I148" s="53">
        <v>0</v>
      </c>
      <c r="J148" s="53">
        <f t="shared" si="137"/>
        <v>0</v>
      </c>
      <c r="K148" s="53">
        <v>501440</v>
      </c>
      <c r="L148" s="53">
        <v>501440</v>
      </c>
      <c r="M148" s="53">
        <f t="shared" si="138"/>
        <v>0</v>
      </c>
      <c r="N148" s="53">
        <v>301000</v>
      </c>
      <c r="O148" s="53">
        <v>0</v>
      </c>
      <c r="P148" s="53">
        <v>0</v>
      </c>
      <c r="Q148" s="74"/>
      <c r="R148" s="73"/>
      <c r="S148" s="30"/>
    </row>
    <row r="149" spans="1:19" s="7" customFormat="1" ht="45.75" customHeight="1">
      <c r="A149" s="76"/>
      <c r="B149" s="76"/>
      <c r="C149" s="119"/>
      <c r="D149" s="120"/>
      <c r="E149" s="66" t="s">
        <v>8</v>
      </c>
      <c r="F149" s="67"/>
      <c r="G149" s="53">
        <f t="shared" ref="G149:P149" si="139">G148-G147</f>
        <v>0</v>
      </c>
      <c r="H149" s="53">
        <f t="shared" si="139"/>
        <v>0</v>
      </c>
      <c r="I149" s="53">
        <f t="shared" si="139"/>
        <v>0</v>
      </c>
      <c r="J149" s="53">
        <f t="shared" si="139"/>
        <v>0</v>
      </c>
      <c r="K149" s="53">
        <f t="shared" si="139"/>
        <v>0</v>
      </c>
      <c r="L149" s="53">
        <f t="shared" si="139"/>
        <v>107646</v>
      </c>
      <c r="M149" s="53">
        <f t="shared" si="139"/>
        <v>-107646</v>
      </c>
      <c r="N149" s="53">
        <f t="shared" si="139"/>
        <v>0</v>
      </c>
      <c r="O149" s="53">
        <f t="shared" si="139"/>
        <v>0</v>
      </c>
      <c r="P149" s="53">
        <f t="shared" si="139"/>
        <v>0</v>
      </c>
      <c r="Q149" s="74"/>
      <c r="R149" s="73"/>
      <c r="S149" s="29"/>
    </row>
    <row r="150" spans="1:19" s="7" customFormat="1" ht="45.75" customHeight="1">
      <c r="A150" s="75" t="s">
        <v>16</v>
      </c>
      <c r="B150" s="75" t="s">
        <v>18</v>
      </c>
      <c r="C150" s="121" t="s">
        <v>27</v>
      </c>
      <c r="D150" s="120" t="s">
        <v>17</v>
      </c>
      <c r="E150" s="61" t="s">
        <v>6</v>
      </c>
      <c r="F150" s="54" t="s">
        <v>87</v>
      </c>
      <c r="G150" s="52">
        <f>SUM(H150,K150,N150,O150,P150)</f>
        <v>1001800</v>
      </c>
      <c r="H150" s="53">
        <v>0</v>
      </c>
      <c r="I150" s="53">
        <v>0</v>
      </c>
      <c r="J150" s="53">
        <f t="shared" ref="J150:J151" si="140">H150-I150</f>
        <v>0</v>
      </c>
      <c r="K150" s="53">
        <v>100000</v>
      </c>
      <c r="L150" s="53">
        <v>31362</v>
      </c>
      <c r="M150" s="53">
        <f t="shared" ref="M150:M151" si="141">K150-L150</f>
        <v>68638</v>
      </c>
      <c r="N150" s="53">
        <v>251800</v>
      </c>
      <c r="O150" s="53">
        <v>650000</v>
      </c>
      <c r="P150" s="53">
        <v>0</v>
      </c>
      <c r="Q150" s="74" t="s">
        <v>619</v>
      </c>
      <c r="R150" s="13"/>
      <c r="S150" s="29"/>
    </row>
    <row r="151" spans="1:19" s="19" customFormat="1" ht="45.75" customHeight="1">
      <c r="A151" s="76"/>
      <c r="B151" s="76"/>
      <c r="C151" s="121"/>
      <c r="D151" s="120"/>
      <c r="E151" s="61" t="s">
        <v>7</v>
      </c>
      <c r="F151" s="54" t="s">
        <v>87</v>
      </c>
      <c r="G151" s="52">
        <f>SUM(H151,K151,N151,O151,P151)</f>
        <v>1001800</v>
      </c>
      <c r="H151" s="53">
        <v>0</v>
      </c>
      <c r="I151" s="53">
        <v>0</v>
      </c>
      <c r="J151" s="53">
        <f t="shared" si="140"/>
        <v>0</v>
      </c>
      <c r="K151" s="53">
        <v>100000</v>
      </c>
      <c r="L151" s="53">
        <v>100000</v>
      </c>
      <c r="M151" s="53">
        <f t="shared" si="141"/>
        <v>0</v>
      </c>
      <c r="N151" s="53">
        <v>251800</v>
      </c>
      <c r="O151" s="53">
        <v>650000</v>
      </c>
      <c r="P151" s="53">
        <v>0</v>
      </c>
      <c r="Q151" s="74"/>
      <c r="R151" s="13"/>
      <c r="S151" s="30"/>
    </row>
    <row r="152" spans="1:19" s="7" customFormat="1" ht="45.75" customHeight="1">
      <c r="A152" s="76"/>
      <c r="B152" s="76"/>
      <c r="C152" s="121"/>
      <c r="D152" s="120"/>
      <c r="E152" s="61" t="s">
        <v>8</v>
      </c>
      <c r="F152" s="67"/>
      <c r="G152" s="53">
        <f t="shared" ref="G152:P152" si="142">G151-G150</f>
        <v>0</v>
      </c>
      <c r="H152" s="53">
        <f t="shared" si="142"/>
        <v>0</v>
      </c>
      <c r="I152" s="53">
        <f t="shared" si="142"/>
        <v>0</v>
      </c>
      <c r="J152" s="53">
        <f t="shared" si="142"/>
        <v>0</v>
      </c>
      <c r="K152" s="53">
        <f t="shared" si="142"/>
        <v>0</v>
      </c>
      <c r="L152" s="53">
        <f t="shared" si="142"/>
        <v>68638</v>
      </c>
      <c r="M152" s="53">
        <f t="shared" si="142"/>
        <v>-68638</v>
      </c>
      <c r="N152" s="53">
        <f t="shared" si="142"/>
        <v>0</v>
      </c>
      <c r="O152" s="53">
        <f t="shared" si="142"/>
        <v>0</v>
      </c>
      <c r="P152" s="53">
        <f t="shared" si="142"/>
        <v>0</v>
      </c>
      <c r="Q152" s="74"/>
      <c r="R152" s="13"/>
      <c r="S152" s="29"/>
    </row>
    <row r="153" spans="1:19" s="7" customFormat="1" ht="45.75" customHeight="1">
      <c r="A153" s="75" t="s">
        <v>16</v>
      </c>
      <c r="B153" s="75" t="s">
        <v>18</v>
      </c>
      <c r="C153" s="119" t="s">
        <v>28</v>
      </c>
      <c r="D153" s="120" t="s">
        <v>17</v>
      </c>
      <c r="E153" s="66" t="s">
        <v>6</v>
      </c>
      <c r="F153" s="54" t="s">
        <v>215</v>
      </c>
      <c r="G153" s="52">
        <f>SUM(H153,K153,N153,O153,P153)</f>
        <v>2288000</v>
      </c>
      <c r="H153" s="53">
        <v>200000</v>
      </c>
      <c r="I153" s="53">
        <v>200000</v>
      </c>
      <c r="J153" s="53">
        <f t="shared" ref="J153:J154" si="143">H153-I153</f>
        <v>0</v>
      </c>
      <c r="K153" s="53">
        <v>500000</v>
      </c>
      <c r="L153" s="53">
        <v>371793</v>
      </c>
      <c r="M153" s="53">
        <f t="shared" ref="M153:M154" si="144">K153-L153</f>
        <v>128207</v>
      </c>
      <c r="N153" s="53">
        <v>1588000</v>
      </c>
      <c r="O153" s="53">
        <v>0</v>
      </c>
      <c r="P153" s="53">
        <v>0</v>
      </c>
      <c r="Q153" s="74" t="s">
        <v>667</v>
      </c>
      <c r="R153" s="73" t="s">
        <v>621</v>
      </c>
      <c r="S153" s="29"/>
    </row>
    <row r="154" spans="1:19" s="19" customFormat="1" ht="45.75" customHeight="1">
      <c r="A154" s="76"/>
      <c r="B154" s="76"/>
      <c r="C154" s="119"/>
      <c r="D154" s="120"/>
      <c r="E154" s="66" t="s">
        <v>7</v>
      </c>
      <c r="F154" s="54" t="s">
        <v>620</v>
      </c>
      <c r="G154" s="52">
        <f>SUM(H154,K154,N154,O154,P154)</f>
        <v>2718000</v>
      </c>
      <c r="H154" s="53">
        <v>200000</v>
      </c>
      <c r="I154" s="53">
        <v>200000</v>
      </c>
      <c r="J154" s="53">
        <f t="shared" si="143"/>
        <v>0</v>
      </c>
      <c r="K154" s="53">
        <v>500000</v>
      </c>
      <c r="L154" s="53">
        <v>419797</v>
      </c>
      <c r="M154" s="53">
        <f t="shared" si="144"/>
        <v>80203</v>
      </c>
      <c r="N154" s="53">
        <v>2018000</v>
      </c>
      <c r="O154" s="53">
        <v>0</v>
      </c>
      <c r="P154" s="53">
        <v>0</v>
      </c>
      <c r="Q154" s="74"/>
      <c r="R154" s="73"/>
      <c r="S154" s="30"/>
    </row>
    <row r="155" spans="1:19" s="7" customFormat="1" ht="45.75" customHeight="1">
      <c r="A155" s="76"/>
      <c r="B155" s="76"/>
      <c r="C155" s="119"/>
      <c r="D155" s="120"/>
      <c r="E155" s="66" t="s">
        <v>8</v>
      </c>
      <c r="F155" s="67"/>
      <c r="G155" s="53">
        <f t="shared" ref="G155:P155" si="145">G154-G153</f>
        <v>430000</v>
      </c>
      <c r="H155" s="53">
        <f t="shared" si="145"/>
        <v>0</v>
      </c>
      <c r="I155" s="53">
        <f t="shared" si="145"/>
        <v>0</v>
      </c>
      <c r="J155" s="53">
        <f t="shared" si="145"/>
        <v>0</v>
      </c>
      <c r="K155" s="53">
        <f t="shared" si="145"/>
        <v>0</v>
      </c>
      <c r="L155" s="53">
        <f t="shared" si="145"/>
        <v>48004</v>
      </c>
      <c r="M155" s="53">
        <f t="shared" si="145"/>
        <v>-48004</v>
      </c>
      <c r="N155" s="53">
        <f t="shared" si="145"/>
        <v>430000</v>
      </c>
      <c r="O155" s="53">
        <f t="shared" si="145"/>
        <v>0</v>
      </c>
      <c r="P155" s="53">
        <f t="shared" si="145"/>
        <v>0</v>
      </c>
      <c r="Q155" s="74"/>
      <c r="R155" s="73"/>
      <c r="S155" s="29"/>
    </row>
    <row r="156" spans="1:19" s="7" customFormat="1" ht="45.75" customHeight="1">
      <c r="A156" s="75" t="s">
        <v>16</v>
      </c>
      <c r="B156" s="75" t="s">
        <v>18</v>
      </c>
      <c r="C156" s="121" t="s">
        <v>29</v>
      </c>
      <c r="D156" s="120" t="s">
        <v>17</v>
      </c>
      <c r="E156" s="61" t="s">
        <v>6</v>
      </c>
      <c r="F156" s="54" t="s">
        <v>216</v>
      </c>
      <c r="G156" s="52">
        <f>SUM(H156,K156,N156,O156,P156)</f>
        <v>2200000</v>
      </c>
      <c r="H156" s="53">
        <v>500000</v>
      </c>
      <c r="I156" s="53">
        <v>33692</v>
      </c>
      <c r="J156" s="53">
        <f t="shared" ref="J156:J157" si="146">H156-I156</f>
        <v>466308</v>
      </c>
      <c r="K156" s="53">
        <v>0</v>
      </c>
      <c r="L156" s="53">
        <v>0</v>
      </c>
      <c r="M156" s="53">
        <f t="shared" ref="M156:M157" si="147">K156-L156</f>
        <v>0</v>
      </c>
      <c r="N156" s="53">
        <v>0</v>
      </c>
      <c r="O156" s="53">
        <v>1700000</v>
      </c>
      <c r="P156" s="53">
        <v>0</v>
      </c>
      <c r="Q156" s="74" t="s">
        <v>217</v>
      </c>
      <c r="R156" s="13"/>
      <c r="S156" s="29"/>
    </row>
    <row r="157" spans="1:19" s="19" customFormat="1" ht="45.75" customHeight="1">
      <c r="A157" s="76"/>
      <c r="B157" s="76"/>
      <c r="C157" s="121"/>
      <c r="D157" s="120"/>
      <c r="E157" s="61" t="s">
        <v>7</v>
      </c>
      <c r="F157" s="54" t="s">
        <v>622</v>
      </c>
      <c r="G157" s="52">
        <f>SUM(H157,K157,N157,O157,P157)</f>
        <v>2200000</v>
      </c>
      <c r="H157" s="53">
        <v>500000</v>
      </c>
      <c r="I157" s="53">
        <v>33692</v>
      </c>
      <c r="J157" s="53">
        <f t="shared" si="146"/>
        <v>466308</v>
      </c>
      <c r="K157" s="53">
        <v>0</v>
      </c>
      <c r="L157" s="53">
        <v>0</v>
      </c>
      <c r="M157" s="53">
        <f t="shared" si="147"/>
        <v>0</v>
      </c>
      <c r="N157" s="53">
        <v>0</v>
      </c>
      <c r="O157" s="53">
        <v>1700000</v>
      </c>
      <c r="P157" s="53">
        <v>0</v>
      </c>
      <c r="Q157" s="74"/>
      <c r="R157" s="13"/>
      <c r="S157" s="30"/>
    </row>
    <row r="158" spans="1:19" s="7" customFormat="1" ht="45.75" customHeight="1">
      <c r="A158" s="76"/>
      <c r="B158" s="76"/>
      <c r="C158" s="121"/>
      <c r="D158" s="120"/>
      <c r="E158" s="61" t="s">
        <v>8</v>
      </c>
      <c r="F158" s="67"/>
      <c r="G158" s="53">
        <f t="shared" ref="G158:P158" si="148">G157-G156</f>
        <v>0</v>
      </c>
      <c r="H158" s="53">
        <f t="shared" si="148"/>
        <v>0</v>
      </c>
      <c r="I158" s="53">
        <f t="shared" si="148"/>
        <v>0</v>
      </c>
      <c r="J158" s="53">
        <f t="shared" si="148"/>
        <v>0</v>
      </c>
      <c r="K158" s="53">
        <f t="shared" si="148"/>
        <v>0</v>
      </c>
      <c r="L158" s="53">
        <f t="shared" si="148"/>
        <v>0</v>
      </c>
      <c r="M158" s="53">
        <f t="shared" si="148"/>
        <v>0</v>
      </c>
      <c r="N158" s="53">
        <f t="shared" si="148"/>
        <v>0</v>
      </c>
      <c r="O158" s="53">
        <f t="shared" si="148"/>
        <v>0</v>
      </c>
      <c r="P158" s="53">
        <f t="shared" si="148"/>
        <v>0</v>
      </c>
      <c r="Q158" s="74"/>
      <c r="R158" s="13"/>
      <c r="S158" s="29"/>
    </row>
    <row r="159" spans="1:19" s="7" customFormat="1" ht="46.5" customHeight="1">
      <c r="A159" s="75" t="s">
        <v>16</v>
      </c>
      <c r="B159" s="75" t="s">
        <v>18</v>
      </c>
      <c r="C159" s="121" t="s">
        <v>30</v>
      </c>
      <c r="D159" s="120" t="s">
        <v>17</v>
      </c>
      <c r="E159" s="61" t="s">
        <v>6</v>
      </c>
      <c r="F159" s="54" t="s">
        <v>88</v>
      </c>
      <c r="G159" s="52">
        <f>SUM(H159,K159,N159,O159,P159)</f>
        <v>2602000</v>
      </c>
      <c r="H159" s="53">
        <v>2100000</v>
      </c>
      <c r="I159" s="53">
        <v>1432436</v>
      </c>
      <c r="J159" s="53">
        <f t="shared" ref="J159:J160" si="149">H159-I159</f>
        <v>667564</v>
      </c>
      <c r="K159" s="53">
        <v>50000</v>
      </c>
      <c r="L159" s="53">
        <v>44053</v>
      </c>
      <c r="M159" s="53">
        <f t="shared" ref="M159:M160" si="150">K159-L159</f>
        <v>5947</v>
      </c>
      <c r="N159" s="53">
        <v>452000</v>
      </c>
      <c r="O159" s="53">
        <v>0</v>
      </c>
      <c r="P159" s="53">
        <v>0</v>
      </c>
      <c r="Q159" s="74" t="s">
        <v>668</v>
      </c>
      <c r="R159" s="73"/>
      <c r="S159" s="29"/>
    </row>
    <row r="160" spans="1:19" s="19" customFormat="1" ht="46.5" customHeight="1">
      <c r="A160" s="76"/>
      <c r="B160" s="76"/>
      <c r="C160" s="121"/>
      <c r="D160" s="120"/>
      <c r="E160" s="61" t="s">
        <v>7</v>
      </c>
      <c r="F160" s="54" t="s">
        <v>88</v>
      </c>
      <c r="G160" s="52">
        <f>SUM(H160,K160,N160,O160,P160)</f>
        <v>2449000</v>
      </c>
      <c r="H160" s="53">
        <v>2100000</v>
      </c>
      <c r="I160" s="53">
        <v>2100000</v>
      </c>
      <c r="J160" s="53">
        <f t="shared" si="149"/>
        <v>0</v>
      </c>
      <c r="K160" s="53">
        <v>50000</v>
      </c>
      <c r="L160" s="53">
        <v>48613.4</v>
      </c>
      <c r="M160" s="53">
        <f t="shared" si="150"/>
        <v>1386.5999999999985</v>
      </c>
      <c r="N160" s="53">
        <v>299000</v>
      </c>
      <c r="O160" s="53">
        <v>0</v>
      </c>
      <c r="P160" s="53">
        <v>0</v>
      </c>
      <c r="Q160" s="74"/>
      <c r="R160" s="73"/>
      <c r="S160" s="30"/>
    </row>
    <row r="161" spans="1:19" s="7" customFormat="1" ht="46.5" customHeight="1">
      <c r="A161" s="76"/>
      <c r="B161" s="76"/>
      <c r="C161" s="121"/>
      <c r="D161" s="120"/>
      <c r="E161" s="61" t="s">
        <v>8</v>
      </c>
      <c r="F161" s="67"/>
      <c r="G161" s="53">
        <f t="shared" ref="G161:P161" si="151">G160-G159</f>
        <v>-153000</v>
      </c>
      <c r="H161" s="53">
        <f t="shared" si="151"/>
        <v>0</v>
      </c>
      <c r="I161" s="53">
        <f t="shared" si="151"/>
        <v>667564</v>
      </c>
      <c r="J161" s="53">
        <f t="shared" si="151"/>
        <v>-667564</v>
      </c>
      <c r="K161" s="53">
        <f t="shared" si="151"/>
        <v>0</v>
      </c>
      <c r="L161" s="53">
        <f t="shared" si="151"/>
        <v>4560.4000000000015</v>
      </c>
      <c r="M161" s="53">
        <f t="shared" si="151"/>
        <v>-4560.4000000000015</v>
      </c>
      <c r="N161" s="53">
        <f t="shared" si="151"/>
        <v>-153000</v>
      </c>
      <c r="O161" s="53">
        <f t="shared" si="151"/>
        <v>0</v>
      </c>
      <c r="P161" s="53">
        <f t="shared" si="151"/>
        <v>0</v>
      </c>
      <c r="Q161" s="74"/>
      <c r="R161" s="73"/>
      <c r="S161" s="29"/>
    </row>
    <row r="162" spans="1:19" s="7" customFormat="1" ht="46.5" customHeight="1">
      <c r="A162" s="75" t="s">
        <v>16</v>
      </c>
      <c r="B162" s="75" t="s">
        <v>18</v>
      </c>
      <c r="C162" s="119" t="s">
        <v>31</v>
      </c>
      <c r="D162" s="120" t="s">
        <v>17</v>
      </c>
      <c r="E162" s="66" t="s">
        <v>6</v>
      </c>
      <c r="F162" s="54" t="s">
        <v>218</v>
      </c>
      <c r="G162" s="52">
        <f>SUM(H162,K162,N162,O162,P162)</f>
        <v>1220000</v>
      </c>
      <c r="H162" s="53">
        <v>60000</v>
      </c>
      <c r="I162" s="53">
        <v>9716</v>
      </c>
      <c r="J162" s="53">
        <f t="shared" ref="J162:J163" si="152">H162-I162</f>
        <v>50284</v>
      </c>
      <c r="K162" s="53">
        <v>130000</v>
      </c>
      <c r="L162" s="53">
        <v>0</v>
      </c>
      <c r="M162" s="53">
        <f t="shared" ref="M162:M163" si="153">K162-L162</f>
        <v>130000</v>
      </c>
      <c r="N162" s="53">
        <v>0</v>
      </c>
      <c r="O162" s="53">
        <v>1030000</v>
      </c>
      <c r="P162" s="53">
        <v>0</v>
      </c>
      <c r="Q162" s="74" t="s">
        <v>219</v>
      </c>
      <c r="R162" s="13"/>
      <c r="S162" s="29"/>
    </row>
    <row r="163" spans="1:19" s="19" customFormat="1" ht="46.5" customHeight="1">
      <c r="A163" s="76"/>
      <c r="B163" s="76"/>
      <c r="C163" s="119"/>
      <c r="D163" s="120"/>
      <c r="E163" s="66" t="s">
        <v>7</v>
      </c>
      <c r="F163" s="54" t="s">
        <v>623</v>
      </c>
      <c r="G163" s="52">
        <f>SUM(H163,K163,N163,O163,P163)</f>
        <v>1220000</v>
      </c>
      <c r="H163" s="53">
        <v>60000</v>
      </c>
      <c r="I163" s="53">
        <v>55229</v>
      </c>
      <c r="J163" s="53">
        <f t="shared" si="152"/>
        <v>4771</v>
      </c>
      <c r="K163" s="53">
        <v>130000</v>
      </c>
      <c r="L163" s="53">
        <v>0</v>
      </c>
      <c r="M163" s="53">
        <f t="shared" si="153"/>
        <v>130000</v>
      </c>
      <c r="N163" s="53">
        <v>0</v>
      </c>
      <c r="O163" s="53">
        <v>1030000</v>
      </c>
      <c r="P163" s="53">
        <v>0</v>
      </c>
      <c r="Q163" s="74"/>
      <c r="R163" s="13"/>
      <c r="S163" s="30"/>
    </row>
    <row r="164" spans="1:19" s="7" customFormat="1" ht="46.5" customHeight="1">
      <c r="A164" s="76"/>
      <c r="B164" s="76"/>
      <c r="C164" s="119"/>
      <c r="D164" s="120"/>
      <c r="E164" s="66" t="s">
        <v>8</v>
      </c>
      <c r="F164" s="67"/>
      <c r="G164" s="53">
        <f t="shared" ref="G164:P164" si="154">G163-G162</f>
        <v>0</v>
      </c>
      <c r="H164" s="53">
        <f t="shared" si="154"/>
        <v>0</v>
      </c>
      <c r="I164" s="53">
        <f t="shared" si="154"/>
        <v>45513</v>
      </c>
      <c r="J164" s="53">
        <f t="shared" si="154"/>
        <v>-45513</v>
      </c>
      <c r="K164" s="53">
        <f t="shared" si="154"/>
        <v>0</v>
      </c>
      <c r="L164" s="53">
        <f t="shared" si="154"/>
        <v>0</v>
      </c>
      <c r="M164" s="53">
        <f t="shared" si="154"/>
        <v>0</v>
      </c>
      <c r="N164" s="53">
        <f t="shared" si="154"/>
        <v>0</v>
      </c>
      <c r="O164" s="53">
        <f t="shared" si="154"/>
        <v>0</v>
      </c>
      <c r="P164" s="53">
        <f t="shared" si="154"/>
        <v>0</v>
      </c>
      <c r="Q164" s="74"/>
      <c r="R164" s="13"/>
      <c r="S164" s="29"/>
    </row>
    <row r="165" spans="1:19" s="7" customFormat="1" ht="46.5" customHeight="1">
      <c r="A165" s="75" t="s">
        <v>16</v>
      </c>
      <c r="B165" s="75" t="s">
        <v>18</v>
      </c>
      <c r="C165" s="119" t="s">
        <v>32</v>
      </c>
      <c r="D165" s="120" t="s">
        <v>17</v>
      </c>
      <c r="E165" s="66" t="s">
        <v>6</v>
      </c>
      <c r="F165" s="54" t="s">
        <v>220</v>
      </c>
      <c r="G165" s="52">
        <f>SUM(H165,K165,N165,O165,P165)</f>
        <v>2204000</v>
      </c>
      <c r="H165" s="53">
        <v>500000</v>
      </c>
      <c r="I165" s="53">
        <v>446515</v>
      </c>
      <c r="J165" s="53">
        <f t="shared" ref="J165:J166" si="155">H165-I165</f>
        <v>53485</v>
      </c>
      <c r="K165" s="53">
        <v>0</v>
      </c>
      <c r="L165" s="53">
        <v>0</v>
      </c>
      <c r="M165" s="53">
        <f t="shared" ref="M165:M166" si="156">K165-L165</f>
        <v>0</v>
      </c>
      <c r="N165" s="53">
        <v>1574000</v>
      </c>
      <c r="O165" s="53">
        <v>130000</v>
      </c>
      <c r="P165" s="53">
        <v>0</v>
      </c>
      <c r="Q165" s="74" t="s">
        <v>625</v>
      </c>
      <c r="R165" s="73"/>
      <c r="S165" s="29"/>
    </row>
    <row r="166" spans="1:19" s="19" customFormat="1" ht="46.5" customHeight="1">
      <c r="A166" s="76"/>
      <c r="B166" s="76"/>
      <c r="C166" s="119"/>
      <c r="D166" s="120"/>
      <c r="E166" s="66" t="s">
        <v>7</v>
      </c>
      <c r="F166" s="54" t="s">
        <v>624</v>
      </c>
      <c r="G166" s="52">
        <f>SUM(H166,K166,N166,O166,P166)</f>
        <v>2204000</v>
      </c>
      <c r="H166" s="53">
        <v>500000</v>
      </c>
      <c r="I166" s="53">
        <v>446515</v>
      </c>
      <c r="J166" s="53">
        <f t="shared" si="155"/>
        <v>53485</v>
      </c>
      <c r="K166" s="53">
        <v>0</v>
      </c>
      <c r="L166" s="53">
        <v>0</v>
      </c>
      <c r="M166" s="53">
        <f t="shared" si="156"/>
        <v>0</v>
      </c>
      <c r="N166" s="53">
        <v>1027000</v>
      </c>
      <c r="O166" s="53">
        <v>677000</v>
      </c>
      <c r="P166" s="53">
        <v>0</v>
      </c>
      <c r="Q166" s="74"/>
      <c r="R166" s="73"/>
      <c r="S166" s="30"/>
    </row>
    <row r="167" spans="1:19" s="7" customFormat="1" ht="41.25" customHeight="1">
      <c r="A167" s="76"/>
      <c r="B167" s="76"/>
      <c r="C167" s="119"/>
      <c r="D167" s="120"/>
      <c r="E167" s="66" t="s">
        <v>8</v>
      </c>
      <c r="F167" s="67"/>
      <c r="G167" s="53">
        <f t="shared" ref="G167:P167" si="157">G166-G165</f>
        <v>0</v>
      </c>
      <c r="H167" s="53">
        <f t="shared" si="157"/>
        <v>0</v>
      </c>
      <c r="I167" s="53">
        <f t="shared" si="157"/>
        <v>0</v>
      </c>
      <c r="J167" s="53">
        <f t="shared" si="157"/>
        <v>0</v>
      </c>
      <c r="K167" s="53">
        <f t="shared" si="157"/>
        <v>0</v>
      </c>
      <c r="L167" s="53">
        <f t="shared" si="157"/>
        <v>0</v>
      </c>
      <c r="M167" s="53">
        <f t="shared" si="157"/>
        <v>0</v>
      </c>
      <c r="N167" s="53">
        <f t="shared" si="157"/>
        <v>-547000</v>
      </c>
      <c r="O167" s="53">
        <f t="shared" si="157"/>
        <v>547000</v>
      </c>
      <c r="P167" s="53">
        <f t="shared" si="157"/>
        <v>0</v>
      </c>
      <c r="Q167" s="74"/>
      <c r="R167" s="73"/>
      <c r="S167" s="29"/>
    </row>
    <row r="168" spans="1:19" s="7" customFormat="1" ht="46.5" customHeight="1">
      <c r="A168" s="75" t="s">
        <v>16</v>
      </c>
      <c r="B168" s="75" t="s">
        <v>18</v>
      </c>
      <c r="C168" s="121" t="s">
        <v>33</v>
      </c>
      <c r="D168" s="120" t="s">
        <v>17</v>
      </c>
      <c r="E168" s="61" t="s">
        <v>6</v>
      </c>
      <c r="F168" s="54" t="s">
        <v>221</v>
      </c>
      <c r="G168" s="52">
        <f>SUM(H168,K168,N168,O168,P168)</f>
        <v>3302160</v>
      </c>
      <c r="H168" s="53">
        <v>200000</v>
      </c>
      <c r="I168" s="53">
        <v>200000</v>
      </c>
      <c r="J168" s="53">
        <f t="shared" ref="J168:J169" si="158">H168-I168</f>
        <v>0</v>
      </c>
      <c r="K168" s="53">
        <v>0</v>
      </c>
      <c r="L168" s="53">
        <v>0</v>
      </c>
      <c r="M168" s="53">
        <f t="shared" ref="M168:M169" si="159">K168-L168</f>
        <v>0</v>
      </c>
      <c r="N168" s="53">
        <v>602160</v>
      </c>
      <c r="O168" s="53">
        <v>2500000</v>
      </c>
      <c r="P168" s="53">
        <v>0</v>
      </c>
      <c r="Q168" s="74" t="s">
        <v>627</v>
      </c>
      <c r="R168" s="13"/>
      <c r="S168" s="29"/>
    </row>
    <row r="169" spans="1:19" s="19" customFormat="1" ht="46.5" customHeight="1">
      <c r="A169" s="76"/>
      <c r="B169" s="76"/>
      <c r="C169" s="121"/>
      <c r="D169" s="120"/>
      <c r="E169" s="61" t="s">
        <v>7</v>
      </c>
      <c r="F169" s="54" t="s">
        <v>626</v>
      </c>
      <c r="G169" s="52">
        <f>SUM(H169,K169,N169,O169,P169)</f>
        <v>3302160</v>
      </c>
      <c r="H169" s="53">
        <v>200000</v>
      </c>
      <c r="I169" s="53">
        <v>200000</v>
      </c>
      <c r="J169" s="53">
        <f t="shared" si="158"/>
        <v>0</v>
      </c>
      <c r="K169" s="53">
        <v>0</v>
      </c>
      <c r="L169" s="53">
        <v>0</v>
      </c>
      <c r="M169" s="53">
        <f t="shared" si="159"/>
        <v>0</v>
      </c>
      <c r="N169" s="53">
        <v>1102160</v>
      </c>
      <c r="O169" s="53">
        <v>2000000</v>
      </c>
      <c r="P169" s="53">
        <v>0</v>
      </c>
      <c r="Q169" s="74"/>
      <c r="R169" s="13"/>
      <c r="S169" s="30"/>
    </row>
    <row r="170" spans="1:19" s="7" customFormat="1" ht="46.5" customHeight="1">
      <c r="A170" s="76"/>
      <c r="B170" s="76"/>
      <c r="C170" s="121"/>
      <c r="D170" s="120"/>
      <c r="E170" s="61" t="s">
        <v>8</v>
      </c>
      <c r="F170" s="67"/>
      <c r="G170" s="53">
        <f t="shared" ref="G170:P170" si="160">G169-G168</f>
        <v>0</v>
      </c>
      <c r="H170" s="53">
        <f t="shared" si="160"/>
        <v>0</v>
      </c>
      <c r="I170" s="53">
        <f t="shared" si="160"/>
        <v>0</v>
      </c>
      <c r="J170" s="53">
        <f t="shared" si="160"/>
        <v>0</v>
      </c>
      <c r="K170" s="53">
        <f t="shared" si="160"/>
        <v>0</v>
      </c>
      <c r="L170" s="53">
        <f t="shared" si="160"/>
        <v>0</v>
      </c>
      <c r="M170" s="53">
        <f t="shared" si="160"/>
        <v>0</v>
      </c>
      <c r="N170" s="53">
        <f t="shared" si="160"/>
        <v>500000</v>
      </c>
      <c r="O170" s="53">
        <f t="shared" si="160"/>
        <v>-500000</v>
      </c>
      <c r="P170" s="53">
        <f t="shared" si="160"/>
        <v>0</v>
      </c>
      <c r="Q170" s="74"/>
      <c r="R170" s="13"/>
      <c r="S170" s="29"/>
    </row>
    <row r="171" spans="1:19" s="7" customFormat="1" ht="46.5" customHeight="1">
      <c r="A171" s="75" t="s">
        <v>16</v>
      </c>
      <c r="B171" s="75" t="s">
        <v>18</v>
      </c>
      <c r="C171" s="121" t="s">
        <v>34</v>
      </c>
      <c r="D171" s="120" t="s">
        <v>17</v>
      </c>
      <c r="E171" s="61" t="s">
        <v>6</v>
      </c>
      <c r="F171" s="54" t="s">
        <v>222</v>
      </c>
      <c r="G171" s="52">
        <f>SUM(H171,K171,N171,O171,P171)</f>
        <v>2002000</v>
      </c>
      <c r="H171" s="53">
        <v>1300000</v>
      </c>
      <c r="I171" s="53">
        <v>494811</v>
      </c>
      <c r="J171" s="53">
        <f t="shared" ref="J171:J172" si="161">H171-I171</f>
        <v>805189</v>
      </c>
      <c r="K171" s="53">
        <v>200000</v>
      </c>
      <c r="L171" s="53">
        <v>0</v>
      </c>
      <c r="M171" s="53">
        <f t="shared" ref="M171:M172" si="162">K171-L171</f>
        <v>200000</v>
      </c>
      <c r="N171" s="53">
        <v>502000</v>
      </c>
      <c r="O171" s="53">
        <v>0</v>
      </c>
      <c r="P171" s="53">
        <v>0</v>
      </c>
      <c r="Q171" s="74" t="s">
        <v>669</v>
      </c>
      <c r="R171" s="73" t="s">
        <v>629</v>
      </c>
      <c r="S171" s="29"/>
    </row>
    <row r="172" spans="1:19" s="19" customFormat="1" ht="46.5" customHeight="1">
      <c r="A172" s="76"/>
      <c r="B172" s="76"/>
      <c r="C172" s="121"/>
      <c r="D172" s="120"/>
      <c r="E172" s="61" t="s">
        <v>7</v>
      </c>
      <c r="F172" s="54" t="s">
        <v>628</v>
      </c>
      <c r="G172" s="52">
        <f>SUM(H172,K172,N172,O172,P172)</f>
        <v>2202000</v>
      </c>
      <c r="H172" s="53">
        <v>1300000</v>
      </c>
      <c r="I172" s="53">
        <v>743302</v>
      </c>
      <c r="J172" s="53">
        <f t="shared" si="161"/>
        <v>556698</v>
      </c>
      <c r="K172" s="53">
        <v>200000</v>
      </c>
      <c r="L172" s="53">
        <v>0</v>
      </c>
      <c r="M172" s="53">
        <f t="shared" si="162"/>
        <v>200000</v>
      </c>
      <c r="N172" s="53">
        <v>702000</v>
      </c>
      <c r="O172" s="53">
        <v>0</v>
      </c>
      <c r="P172" s="53">
        <v>0</v>
      </c>
      <c r="Q172" s="74"/>
      <c r="R172" s="73"/>
      <c r="S172" s="30"/>
    </row>
    <row r="173" spans="1:19" s="7" customFormat="1" ht="46.5" customHeight="1">
      <c r="A173" s="76"/>
      <c r="B173" s="76"/>
      <c r="C173" s="121"/>
      <c r="D173" s="120"/>
      <c r="E173" s="61" t="s">
        <v>8</v>
      </c>
      <c r="F173" s="67"/>
      <c r="G173" s="53">
        <f t="shared" ref="G173:P173" si="163">G172-G171</f>
        <v>200000</v>
      </c>
      <c r="H173" s="53">
        <f t="shared" si="163"/>
        <v>0</v>
      </c>
      <c r="I173" s="53">
        <f t="shared" si="163"/>
        <v>248491</v>
      </c>
      <c r="J173" s="53">
        <f t="shared" si="163"/>
        <v>-248491</v>
      </c>
      <c r="K173" s="53">
        <f t="shared" si="163"/>
        <v>0</v>
      </c>
      <c r="L173" s="53">
        <f t="shared" si="163"/>
        <v>0</v>
      </c>
      <c r="M173" s="53">
        <f t="shared" si="163"/>
        <v>0</v>
      </c>
      <c r="N173" s="53">
        <f t="shared" si="163"/>
        <v>200000</v>
      </c>
      <c r="O173" s="53">
        <f t="shared" si="163"/>
        <v>0</v>
      </c>
      <c r="P173" s="53">
        <f t="shared" si="163"/>
        <v>0</v>
      </c>
      <c r="Q173" s="74"/>
      <c r="R173" s="73"/>
      <c r="S173" s="29"/>
    </row>
    <row r="174" spans="1:19" s="7" customFormat="1" ht="46.5" customHeight="1">
      <c r="A174" s="75" t="s">
        <v>16</v>
      </c>
      <c r="B174" s="75" t="s">
        <v>18</v>
      </c>
      <c r="C174" s="119" t="s">
        <v>223</v>
      </c>
      <c r="D174" s="120" t="s">
        <v>17</v>
      </c>
      <c r="E174" s="66" t="s">
        <v>6</v>
      </c>
      <c r="F174" s="54" t="s">
        <v>224</v>
      </c>
      <c r="G174" s="52">
        <f>SUM(H174,K174,N174,O174,P174)</f>
        <v>703600</v>
      </c>
      <c r="H174" s="53"/>
      <c r="I174" s="53">
        <v>0</v>
      </c>
      <c r="J174" s="53">
        <f t="shared" ref="J174:J175" si="164">H174-I174</f>
        <v>0</v>
      </c>
      <c r="K174" s="53">
        <v>703600</v>
      </c>
      <c r="L174" s="53">
        <v>145762</v>
      </c>
      <c r="M174" s="53">
        <f t="shared" ref="M174:M175" si="165">K174-L174</f>
        <v>557838</v>
      </c>
      <c r="N174" s="53">
        <v>0</v>
      </c>
      <c r="O174" s="53">
        <v>0</v>
      </c>
      <c r="P174" s="53">
        <v>0</v>
      </c>
      <c r="Q174" s="74" t="s">
        <v>631</v>
      </c>
      <c r="R174" s="73"/>
      <c r="S174" s="29"/>
    </row>
    <row r="175" spans="1:19" s="19" customFormat="1" ht="46.5" customHeight="1">
      <c r="A175" s="76"/>
      <c r="B175" s="76"/>
      <c r="C175" s="119"/>
      <c r="D175" s="120"/>
      <c r="E175" s="66" t="s">
        <v>7</v>
      </c>
      <c r="F175" s="54" t="s">
        <v>630</v>
      </c>
      <c r="G175" s="52">
        <f>SUM(H175,K175,N175,O175,P175)</f>
        <v>703600</v>
      </c>
      <c r="H175" s="53"/>
      <c r="I175" s="53">
        <v>0</v>
      </c>
      <c r="J175" s="53">
        <f t="shared" si="164"/>
        <v>0</v>
      </c>
      <c r="K175" s="53">
        <v>703600</v>
      </c>
      <c r="L175" s="53">
        <v>648368</v>
      </c>
      <c r="M175" s="53">
        <f t="shared" si="165"/>
        <v>55232</v>
      </c>
      <c r="N175" s="53">
        <v>0</v>
      </c>
      <c r="O175" s="53">
        <v>0</v>
      </c>
      <c r="P175" s="53">
        <v>0</v>
      </c>
      <c r="Q175" s="74"/>
      <c r="R175" s="73"/>
      <c r="S175" s="30"/>
    </row>
    <row r="176" spans="1:19" s="7" customFormat="1" ht="46.5" customHeight="1">
      <c r="A176" s="76"/>
      <c r="B176" s="76"/>
      <c r="C176" s="119"/>
      <c r="D176" s="120"/>
      <c r="E176" s="66" t="s">
        <v>8</v>
      </c>
      <c r="F176" s="67"/>
      <c r="G176" s="53">
        <f t="shared" ref="G176:P176" si="166">G175-G174</f>
        <v>0</v>
      </c>
      <c r="H176" s="53">
        <f t="shared" si="166"/>
        <v>0</v>
      </c>
      <c r="I176" s="53">
        <f t="shared" si="166"/>
        <v>0</v>
      </c>
      <c r="J176" s="53">
        <f t="shared" si="166"/>
        <v>0</v>
      </c>
      <c r="K176" s="53">
        <f t="shared" si="166"/>
        <v>0</v>
      </c>
      <c r="L176" s="53">
        <f t="shared" si="166"/>
        <v>502606</v>
      </c>
      <c r="M176" s="53">
        <f t="shared" si="166"/>
        <v>-502606</v>
      </c>
      <c r="N176" s="53">
        <f t="shared" si="166"/>
        <v>0</v>
      </c>
      <c r="O176" s="53">
        <f t="shared" si="166"/>
        <v>0</v>
      </c>
      <c r="P176" s="53">
        <f t="shared" si="166"/>
        <v>0</v>
      </c>
      <c r="Q176" s="74"/>
      <c r="R176" s="73"/>
      <c r="S176" s="29"/>
    </row>
    <row r="177" spans="1:19" s="7" customFormat="1" ht="46.5" customHeight="1">
      <c r="A177" s="75" t="s">
        <v>16</v>
      </c>
      <c r="B177" s="75" t="s">
        <v>18</v>
      </c>
      <c r="C177" s="119" t="s">
        <v>225</v>
      </c>
      <c r="D177" s="120" t="s">
        <v>17</v>
      </c>
      <c r="E177" s="66" t="s">
        <v>6</v>
      </c>
      <c r="F177" s="54" t="s">
        <v>226</v>
      </c>
      <c r="G177" s="52">
        <f>SUM(H177,K177,N177,O177,P177)</f>
        <v>451740</v>
      </c>
      <c r="H177" s="53">
        <v>0</v>
      </c>
      <c r="I177" s="53">
        <v>0</v>
      </c>
      <c r="J177" s="53">
        <f t="shared" ref="J177:J178" si="167">H177-I177</f>
        <v>0</v>
      </c>
      <c r="K177" s="53">
        <v>60240</v>
      </c>
      <c r="L177" s="53">
        <v>15220</v>
      </c>
      <c r="M177" s="53">
        <f t="shared" ref="M177:M178" si="168">K177-L177</f>
        <v>45020</v>
      </c>
      <c r="N177" s="53">
        <v>391500</v>
      </c>
      <c r="O177" s="53">
        <v>0</v>
      </c>
      <c r="P177" s="53">
        <v>0</v>
      </c>
      <c r="Q177" s="74" t="s">
        <v>633</v>
      </c>
      <c r="R177" s="73" t="s">
        <v>634</v>
      </c>
      <c r="S177" s="29"/>
    </row>
    <row r="178" spans="1:19" s="19" customFormat="1" ht="46.5" customHeight="1">
      <c r="A178" s="76"/>
      <c r="B178" s="76"/>
      <c r="C178" s="119"/>
      <c r="D178" s="120"/>
      <c r="E178" s="66" t="s">
        <v>7</v>
      </c>
      <c r="F178" s="54" t="s">
        <v>632</v>
      </c>
      <c r="G178" s="52">
        <f>SUM(H178,K178,N178,O178,P178)</f>
        <v>451740</v>
      </c>
      <c r="H178" s="53">
        <v>0</v>
      </c>
      <c r="I178" s="53">
        <v>0</v>
      </c>
      <c r="J178" s="53">
        <f t="shared" si="167"/>
        <v>0</v>
      </c>
      <c r="K178" s="53">
        <v>60240</v>
      </c>
      <c r="L178" s="53">
        <v>54579</v>
      </c>
      <c r="M178" s="53">
        <f t="shared" si="168"/>
        <v>5661</v>
      </c>
      <c r="N178" s="53">
        <v>391500</v>
      </c>
      <c r="O178" s="53">
        <v>0</v>
      </c>
      <c r="P178" s="53">
        <v>0</v>
      </c>
      <c r="Q178" s="74"/>
      <c r="R178" s="73"/>
      <c r="S178" s="30"/>
    </row>
    <row r="179" spans="1:19" s="7" customFormat="1" ht="46.5" customHeight="1">
      <c r="A179" s="76"/>
      <c r="B179" s="76"/>
      <c r="C179" s="119"/>
      <c r="D179" s="120"/>
      <c r="E179" s="66" t="s">
        <v>8</v>
      </c>
      <c r="F179" s="67"/>
      <c r="G179" s="53">
        <f t="shared" ref="G179:P179" si="169">G178-G177</f>
        <v>0</v>
      </c>
      <c r="H179" s="53">
        <f t="shared" si="169"/>
        <v>0</v>
      </c>
      <c r="I179" s="53">
        <f t="shared" si="169"/>
        <v>0</v>
      </c>
      <c r="J179" s="53">
        <f t="shared" si="169"/>
        <v>0</v>
      </c>
      <c r="K179" s="53">
        <f t="shared" si="169"/>
        <v>0</v>
      </c>
      <c r="L179" s="53">
        <f t="shared" si="169"/>
        <v>39359</v>
      </c>
      <c r="M179" s="53">
        <f t="shared" si="169"/>
        <v>-39359</v>
      </c>
      <c r="N179" s="53">
        <f t="shared" si="169"/>
        <v>0</v>
      </c>
      <c r="O179" s="53">
        <f t="shared" si="169"/>
        <v>0</v>
      </c>
      <c r="P179" s="53">
        <f t="shared" si="169"/>
        <v>0</v>
      </c>
      <c r="Q179" s="74"/>
      <c r="R179" s="73"/>
      <c r="S179" s="29"/>
    </row>
    <row r="180" spans="1:19" s="7" customFormat="1" ht="43.5" customHeight="1">
      <c r="A180" s="75" t="s">
        <v>16</v>
      </c>
      <c r="B180" s="75" t="s">
        <v>18</v>
      </c>
      <c r="C180" s="119" t="s">
        <v>227</v>
      </c>
      <c r="D180" s="120" t="s">
        <v>17</v>
      </c>
      <c r="E180" s="66" t="s">
        <v>6</v>
      </c>
      <c r="F180" s="54" t="s">
        <v>228</v>
      </c>
      <c r="G180" s="52">
        <f>SUM(H180,K180,N180,O180,P180)</f>
        <v>300000</v>
      </c>
      <c r="H180" s="53">
        <v>0</v>
      </c>
      <c r="I180" s="53">
        <v>0</v>
      </c>
      <c r="J180" s="53">
        <f t="shared" ref="J180:J181" si="170">H180-I180</f>
        <v>0</v>
      </c>
      <c r="K180" s="53">
        <v>0</v>
      </c>
      <c r="L180" s="53">
        <v>0</v>
      </c>
      <c r="M180" s="53">
        <f t="shared" ref="M180:M181" si="171">K180-L180</f>
        <v>0</v>
      </c>
      <c r="N180" s="53">
        <v>250000</v>
      </c>
      <c r="O180" s="53">
        <v>50000</v>
      </c>
      <c r="P180" s="53">
        <v>0</v>
      </c>
      <c r="Q180" s="74" t="s">
        <v>636</v>
      </c>
      <c r="R180" s="13"/>
      <c r="S180" s="29"/>
    </row>
    <row r="181" spans="1:19" s="19" customFormat="1" ht="43.5" customHeight="1">
      <c r="A181" s="76"/>
      <c r="B181" s="76"/>
      <c r="C181" s="119"/>
      <c r="D181" s="120"/>
      <c r="E181" s="66" t="s">
        <v>7</v>
      </c>
      <c r="F181" s="54" t="s">
        <v>635</v>
      </c>
      <c r="G181" s="52">
        <f>SUM(H181,K181,N181,O181,P181)</f>
        <v>300000</v>
      </c>
      <c r="H181" s="53">
        <v>0</v>
      </c>
      <c r="I181" s="53">
        <v>0</v>
      </c>
      <c r="J181" s="53">
        <f t="shared" si="170"/>
        <v>0</v>
      </c>
      <c r="K181" s="53">
        <v>0</v>
      </c>
      <c r="L181" s="53">
        <v>0</v>
      </c>
      <c r="M181" s="53">
        <f t="shared" si="171"/>
        <v>0</v>
      </c>
      <c r="N181" s="53">
        <v>250000</v>
      </c>
      <c r="O181" s="53">
        <v>50000</v>
      </c>
      <c r="P181" s="53">
        <v>0</v>
      </c>
      <c r="Q181" s="74"/>
      <c r="R181" s="13"/>
      <c r="S181" s="30"/>
    </row>
    <row r="182" spans="1:19" s="7" customFormat="1" ht="43.5" customHeight="1">
      <c r="A182" s="76"/>
      <c r="B182" s="76"/>
      <c r="C182" s="119"/>
      <c r="D182" s="120"/>
      <c r="E182" s="66" t="s">
        <v>8</v>
      </c>
      <c r="F182" s="67"/>
      <c r="G182" s="53">
        <f t="shared" ref="G182:P182" si="172">G181-G180</f>
        <v>0</v>
      </c>
      <c r="H182" s="53">
        <f t="shared" si="172"/>
        <v>0</v>
      </c>
      <c r="I182" s="53">
        <f t="shared" si="172"/>
        <v>0</v>
      </c>
      <c r="J182" s="53">
        <f t="shared" si="172"/>
        <v>0</v>
      </c>
      <c r="K182" s="53">
        <f t="shared" si="172"/>
        <v>0</v>
      </c>
      <c r="L182" s="53">
        <f t="shared" si="172"/>
        <v>0</v>
      </c>
      <c r="M182" s="53">
        <f t="shared" si="172"/>
        <v>0</v>
      </c>
      <c r="N182" s="53">
        <f t="shared" si="172"/>
        <v>0</v>
      </c>
      <c r="O182" s="53">
        <f t="shared" si="172"/>
        <v>0</v>
      </c>
      <c r="P182" s="53">
        <f t="shared" si="172"/>
        <v>0</v>
      </c>
      <c r="Q182" s="74"/>
      <c r="R182" s="13"/>
      <c r="S182" s="29"/>
    </row>
    <row r="183" spans="1:19" s="7" customFormat="1" ht="43.5" customHeight="1">
      <c r="A183" s="75" t="s">
        <v>16</v>
      </c>
      <c r="B183" s="75" t="s">
        <v>18</v>
      </c>
      <c r="C183" s="119" t="s">
        <v>229</v>
      </c>
      <c r="D183" s="120" t="s">
        <v>17</v>
      </c>
      <c r="E183" s="66" t="s">
        <v>6</v>
      </c>
      <c r="F183" s="54" t="s">
        <v>230</v>
      </c>
      <c r="G183" s="52">
        <f>SUM(H183,K183,N183,O183,P183)</f>
        <v>700000</v>
      </c>
      <c r="H183" s="53">
        <v>0</v>
      </c>
      <c r="I183" s="53">
        <v>0</v>
      </c>
      <c r="J183" s="53">
        <f t="shared" ref="J183:J184" si="173">H183-I183</f>
        <v>0</v>
      </c>
      <c r="K183" s="53">
        <v>0</v>
      </c>
      <c r="L183" s="53">
        <v>0</v>
      </c>
      <c r="M183" s="53">
        <f t="shared" ref="M183:M184" si="174">K183-L183</f>
        <v>0</v>
      </c>
      <c r="N183" s="53">
        <v>300000</v>
      </c>
      <c r="O183" s="53">
        <v>400000</v>
      </c>
      <c r="P183" s="53">
        <v>0</v>
      </c>
      <c r="Q183" s="74" t="s">
        <v>636</v>
      </c>
      <c r="R183" s="13"/>
      <c r="S183" s="29"/>
    </row>
    <row r="184" spans="1:19" s="19" customFormat="1" ht="43.5" customHeight="1">
      <c r="A184" s="76"/>
      <c r="B184" s="76"/>
      <c r="C184" s="119"/>
      <c r="D184" s="120"/>
      <c r="E184" s="66" t="s">
        <v>7</v>
      </c>
      <c r="F184" s="54" t="s">
        <v>637</v>
      </c>
      <c r="G184" s="52">
        <f>SUM(H184,K184,N184,O184,P184)</f>
        <v>700000</v>
      </c>
      <c r="H184" s="53">
        <v>0</v>
      </c>
      <c r="I184" s="53">
        <v>0</v>
      </c>
      <c r="J184" s="53">
        <f t="shared" si="173"/>
        <v>0</v>
      </c>
      <c r="K184" s="53">
        <v>0</v>
      </c>
      <c r="L184" s="53">
        <v>0</v>
      </c>
      <c r="M184" s="53">
        <f t="shared" si="174"/>
        <v>0</v>
      </c>
      <c r="N184" s="53">
        <v>450000</v>
      </c>
      <c r="O184" s="53">
        <v>250000</v>
      </c>
      <c r="P184" s="53">
        <v>0</v>
      </c>
      <c r="Q184" s="74"/>
      <c r="R184" s="13"/>
      <c r="S184" s="30"/>
    </row>
    <row r="185" spans="1:19" s="7" customFormat="1" ht="43.5" customHeight="1">
      <c r="A185" s="76"/>
      <c r="B185" s="76"/>
      <c r="C185" s="119"/>
      <c r="D185" s="120"/>
      <c r="E185" s="66" t="s">
        <v>8</v>
      </c>
      <c r="F185" s="67"/>
      <c r="G185" s="53">
        <f t="shared" ref="G185:P185" si="175">G184-G183</f>
        <v>0</v>
      </c>
      <c r="H185" s="53">
        <f t="shared" si="175"/>
        <v>0</v>
      </c>
      <c r="I185" s="53">
        <f t="shared" si="175"/>
        <v>0</v>
      </c>
      <c r="J185" s="53">
        <f t="shared" si="175"/>
        <v>0</v>
      </c>
      <c r="K185" s="53">
        <f t="shared" si="175"/>
        <v>0</v>
      </c>
      <c r="L185" s="53">
        <f t="shared" si="175"/>
        <v>0</v>
      </c>
      <c r="M185" s="53">
        <f t="shared" si="175"/>
        <v>0</v>
      </c>
      <c r="N185" s="53">
        <f t="shared" si="175"/>
        <v>150000</v>
      </c>
      <c r="O185" s="53">
        <f t="shared" si="175"/>
        <v>-150000</v>
      </c>
      <c r="P185" s="53">
        <f t="shared" si="175"/>
        <v>0</v>
      </c>
      <c r="Q185" s="74"/>
      <c r="R185" s="13"/>
      <c r="S185" s="29"/>
    </row>
    <row r="186" spans="1:19" s="7" customFormat="1" ht="43.5" customHeight="1">
      <c r="A186" s="75" t="s">
        <v>16</v>
      </c>
      <c r="B186" s="75" t="s">
        <v>18</v>
      </c>
      <c r="C186" s="119" t="s">
        <v>231</v>
      </c>
      <c r="D186" s="120" t="s">
        <v>17</v>
      </c>
      <c r="E186" s="66" t="s">
        <v>6</v>
      </c>
      <c r="F186" s="54" t="s">
        <v>232</v>
      </c>
      <c r="G186" s="52">
        <f>SUM(H186,K186,N186,O186,P186)</f>
        <v>1600000</v>
      </c>
      <c r="H186" s="53">
        <v>0</v>
      </c>
      <c r="I186" s="53">
        <v>0</v>
      </c>
      <c r="J186" s="53">
        <f t="shared" ref="J186:J187" si="176">H186-I186</f>
        <v>0</v>
      </c>
      <c r="K186" s="53">
        <v>0</v>
      </c>
      <c r="L186" s="53">
        <v>0</v>
      </c>
      <c r="M186" s="53">
        <f t="shared" ref="M186:M187" si="177">K186-L186</f>
        <v>0</v>
      </c>
      <c r="N186" s="53">
        <v>70000</v>
      </c>
      <c r="O186" s="53">
        <v>1530000</v>
      </c>
      <c r="P186" s="53">
        <v>0</v>
      </c>
      <c r="Q186" s="74" t="s">
        <v>639</v>
      </c>
      <c r="R186" s="13"/>
      <c r="S186" s="29"/>
    </row>
    <row r="187" spans="1:19" s="19" customFormat="1" ht="43.5" customHeight="1">
      <c r="A187" s="76"/>
      <c r="B187" s="76"/>
      <c r="C187" s="119"/>
      <c r="D187" s="120"/>
      <c r="E187" s="66" t="s">
        <v>7</v>
      </c>
      <c r="F187" s="54" t="s">
        <v>638</v>
      </c>
      <c r="G187" s="52">
        <f>SUM(H187,K187,N187,O187,P187)</f>
        <v>1600000</v>
      </c>
      <c r="H187" s="53">
        <v>0</v>
      </c>
      <c r="I187" s="53">
        <v>0</v>
      </c>
      <c r="J187" s="53">
        <f t="shared" si="176"/>
        <v>0</v>
      </c>
      <c r="K187" s="53">
        <v>0</v>
      </c>
      <c r="L187" s="53">
        <v>0</v>
      </c>
      <c r="M187" s="53">
        <f t="shared" si="177"/>
        <v>0</v>
      </c>
      <c r="N187" s="53">
        <v>301080</v>
      </c>
      <c r="O187" s="53">
        <v>1298920</v>
      </c>
      <c r="P187" s="53">
        <v>0</v>
      </c>
      <c r="Q187" s="74"/>
      <c r="R187" s="13"/>
      <c r="S187" s="30"/>
    </row>
    <row r="188" spans="1:19" s="7" customFormat="1" ht="43.5" customHeight="1">
      <c r="A188" s="76"/>
      <c r="B188" s="76"/>
      <c r="C188" s="119"/>
      <c r="D188" s="120"/>
      <c r="E188" s="66" t="s">
        <v>8</v>
      </c>
      <c r="F188" s="67"/>
      <c r="G188" s="53">
        <f t="shared" ref="G188:P188" si="178">G187-G186</f>
        <v>0</v>
      </c>
      <c r="H188" s="53">
        <f t="shared" si="178"/>
        <v>0</v>
      </c>
      <c r="I188" s="53">
        <f t="shared" si="178"/>
        <v>0</v>
      </c>
      <c r="J188" s="53">
        <f t="shared" si="178"/>
        <v>0</v>
      </c>
      <c r="K188" s="53">
        <f t="shared" si="178"/>
        <v>0</v>
      </c>
      <c r="L188" s="53">
        <f t="shared" si="178"/>
        <v>0</v>
      </c>
      <c r="M188" s="53">
        <f t="shared" si="178"/>
        <v>0</v>
      </c>
      <c r="N188" s="53">
        <f t="shared" si="178"/>
        <v>231080</v>
      </c>
      <c r="O188" s="53">
        <f t="shared" si="178"/>
        <v>-231080</v>
      </c>
      <c r="P188" s="53">
        <f t="shared" si="178"/>
        <v>0</v>
      </c>
      <c r="Q188" s="74"/>
      <c r="R188" s="13"/>
      <c r="S188" s="29"/>
    </row>
    <row r="189" spans="1:19" s="7" customFormat="1" ht="50.25" customHeight="1">
      <c r="A189" s="75" t="s">
        <v>16</v>
      </c>
      <c r="B189" s="75" t="s">
        <v>18</v>
      </c>
      <c r="C189" s="119" t="s">
        <v>233</v>
      </c>
      <c r="D189" s="120" t="s">
        <v>17</v>
      </c>
      <c r="E189" s="66" t="s">
        <v>6</v>
      </c>
      <c r="F189" s="54" t="s">
        <v>234</v>
      </c>
      <c r="G189" s="52">
        <f>SUM(H189,K189,N189,O189,P189)</f>
        <v>654680</v>
      </c>
      <c r="H189" s="53">
        <v>0</v>
      </c>
      <c r="I189" s="53">
        <v>0</v>
      </c>
      <c r="J189" s="53">
        <f t="shared" ref="J189:J190" si="179">H189-I189</f>
        <v>0</v>
      </c>
      <c r="K189" s="53">
        <v>302160</v>
      </c>
      <c r="L189" s="53">
        <v>17746</v>
      </c>
      <c r="M189" s="53">
        <f t="shared" ref="M189:M190" si="180">K189-L189</f>
        <v>284414</v>
      </c>
      <c r="N189" s="53">
        <v>352520</v>
      </c>
      <c r="O189" s="53">
        <v>0</v>
      </c>
      <c r="P189" s="53">
        <v>0</v>
      </c>
      <c r="Q189" s="74" t="s">
        <v>641</v>
      </c>
      <c r="R189" s="73"/>
      <c r="S189" s="29"/>
    </row>
    <row r="190" spans="1:19" s="19" customFormat="1" ht="50.25" customHeight="1">
      <c r="A190" s="76"/>
      <c r="B190" s="76"/>
      <c r="C190" s="119"/>
      <c r="D190" s="120"/>
      <c r="E190" s="66" t="s">
        <v>7</v>
      </c>
      <c r="F190" s="54" t="s">
        <v>640</v>
      </c>
      <c r="G190" s="52">
        <f>SUM(H190,K190,N190,O190,P190)</f>
        <v>654680</v>
      </c>
      <c r="H190" s="53">
        <v>0</v>
      </c>
      <c r="I190" s="53">
        <v>0</v>
      </c>
      <c r="J190" s="53">
        <f t="shared" si="179"/>
        <v>0</v>
      </c>
      <c r="K190" s="53">
        <v>302160</v>
      </c>
      <c r="L190" s="53">
        <v>134375</v>
      </c>
      <c r="M190" s="53">
        <f t="shared" si="180"/>
        <v>167785</v>
      </c>
      <c r="N190" s="53">
        <v>352520</v>
      </c>
      <c r="O190" s="53">
        <v>0</v>
      </c>
      <c r="P190" s="53">
        <v>0</v>
      </c>
      <c r="Q190" s="74"/>
      <c r="R190" s="73"/>
      <c r="S190" s="30"/>
    </row>
    <row r="191" spans="1:19" s="7" customFormat="1" ht="50.25" customHeight="1">
      <c r="A191" s="76"/>
      <c r="B191" s="76"/>
      <c r="C191" s="119"/>
      <c r="D191" s="120"/>
      <c r="E191" s="66" t="s">
        <v>8</v>
      </c>
      <c r="F191" s="67"/>
      <c r="G191" s="53">
        <f t="shared" ref="G191:P191" si="181">G190-G189</f>
        <v>0</v>
      </c>
      <c r="H191" s="53">
        <f t="shared" si="181"/>
        <v>0</v>
      </c>
      <c r="I191" s="53">
        <f t="shared" si="181"/>
        <v>0</v>
      </c>
      <c r="J191" s="53">
        <f t="shared" si="181"/>
        <v>0</v>
      </c>
      <c r="K191" s="53">
        <f t="shared" si="181"/>
        <v>0</v>
      </c>
      <c r="L191" s="53">
        <f t="shared" si="181"/>
        <v>116629</v>
      </c>
      <c r="M191" s="53">
        <f t="shared" si="181"/>
        <v>-116629</v>
      </c>
      <c r="N191" s="53">
        <f t="shared" si="181"/>
        <v>0</v>
      </c>
      <c r="O191" s="53">
        <f t="shared" si="181"/>
        <v>0</v>
      </c>
      <c r="P191" s="53">
        <f t="shared" si="181"/>
        <v>0</v>
      </c>
      <c r="Q191" s="74"/>
      <c r="R191" s="73"/>
      <c r="S191" s="29"/>
    </row>
    <row r="192" spans="1:19" s="7" customFormat="1" ht="50.25" customHeight="1">
      <c r="A192" s="75" t="s">
        <v>16</v>
      </c>
      <c r="B192" s="75" t="s">
        <v>18</v>
      </c>
      <c r="C192" s="119" t="s">
        <v>235</v>
      </c>
      <c r="D192" s="120" t="s">
        <v>17</v>
      </c>
      <c r="E192" s="66" t="s">
        <v>6</v>
      </c>
      <c r="F192" s="54" t="s">
        <v>236</v>
      </c>
      <c r="G192" s="52">
        <f>SUM(H192,K192,N192,O192,P192)</f>
        <v>322304</v>
      </c>
      <c r="H192" s="53">
        <v>0</v>
      </c>
      <c r="I192" s="53">
        <v>0</v>
      </c>
      <c r="J192" s="53">
        <f t="shared" ref="J192:J193" si="182">H192-I192</f>
        <v>0</v>
      </c>
      <c r="K192" s="53">
        <v>120864</v>
      </c>
      <c r="L192" s="53">
        <v>864</v>
      </c>
      <c r="M192" s="53">
        <f t="shared" ref="M192:M193" si="183">K192-L192</f>
        <v>120000</v>
      </c>
      <c r="N192" s="53">
        <v>201440</v>
      </c>
      <c r="O192" s="53">
        <v>0</v>
      </c>
      <c r="P192" s="53">
        <v>0</v>
      </c>
      <c r="Q192" s="74" t="s">
        <v>643</v>
      </c>
      <c r="R192" s="73"/>
      <c r="S192" s="29"/>
    </row>
    <row r="193" spans="1:19" s="19" customFormat="1" ht="50.25" customHeight="1">
      <c r="A193" s="76"/>
      <c r="B193" s="76"/>
      <c r="C193" s="119"/>
      <c r="D193" s="120"/>
      <c r="E193" s="66" t="s">
        <v>7</v>
      </c>
      <c r="F193" s="54" t="s">
        <v>642</v>
      </c>
      <c r="G193" s="52">
        <f>SUM(H193,K193,N193,O193,P193)</f>
        <v>322304</v>
      </c>
      <c r="H193" s="53">
        <v>0</v>
      </c>
      <c r="I193" s="53">
        <v>0</v>
      </c>
      <c r="J193" s="53">
        <f t="shared" si="182"/>
        <v>0</v>
      </c>
      <c r="K193" s="53">
        <v>120864</v>
      </c>
      <c r="L193" s="53">
        <v>34293</v>
      </c>
      <c r="M193" s="53">
        <f t="shared" si="183"/>
        <v>86571</v>
      </c>
      <c r="N193" s="53">
        <v>201440</v>
      </c>
      <c r="O193" s="53">
        <v>0</v>
      </c>
      <c r="P193" s="53">
        <v>0</v>
      </c>
      <c r="Q193" s="74"/>
      <c r="R193" s="73"/>
      <c r="S193" s="30"/>
    </row>
    <row r="194" spans="1:19" s="7" customFormat="1" ht="50.25" customHeight="1">
      <c r="A194" s="76"/>
      <c r="B194" s="76"/>
      <c r="C194" s="119"/>
      <c r="D194" s="120"/>
      <c r="E194" s="66" t="s">
        <v>8</v>
      </c>
      <c r="F194" s="67"/>
      <c r="G194" s="53">
        <f t="shared" ref="G194:P194" si="184">G193-G192</f>
        <v>0</v>
      </c>
      <c r="H194" s="53">
        <f t="shared" si="184"/>
        <v>0</v>
      </c>
      <c r="I194" s="53">
        <f t="shared" si="184"/>
        <v>0</v>
      </c>
      <c r="J194" s="53">
        <f t="shared" si="184"/>
        <v>0</v>
      </c>
      <c r="K194" s="53">
        <f t="shared" si="184"/>
        <v>0</v>
      </c>
      <c r="L194" s="53">
        <f t="shared" si="184"/>
        <v>33429</v>
      </c>
      <c r="M194" s="53">
        <f t="shared" si="184"/>
        <v>-33429</v>
      </c>
      <c r="N194" s="53">
        <f t="shared" si="184"/>
        <v>0</v>
      </c>
      <c r="O194" s="53">
        <f t="shared" si="184"/>
        <v>0</v>
      </c>
      <c r="P194" s="53">
        <f t="shared" si="184"/>
        <v>0</v>
      </c>
      <c r="Q194" s="74"/>
      <c r="R194" s="73"/>
      <c r="S194" s="29"/>
    </row>
    <row r="195" spans="1:19" s="48" customFormat="1" ht="42" customHeight="1">
      <c r="A195" s="75" t="s">
        <v>16</v>
      </c>
      <c r="B195" s="75" t="s">
        <v>18</v>
      </c>
      <c r="C195" s="77" t="s">
        <v>644</v>
      </c>
      <c r="D195" s="78" t="s">
        <v>204</v>
      </c>
      <c r="E195" s="57" t="s">
        <v>6</v>
      </c>
      <c r="F195" s="62"/>
      <c r="G195" s="52"/>
      <c r="H195" s="52"/>
      <c r="I195" s="52"/>
      <c r="J195" s="53">
        <f t="shared" ref="J195:J196" si="185">H195-I195</f>
        <v>0</v>
      </c>
      <c r="K195" s="52"/>
      <c r="L195" s="52"/>
      <c r="M195" s="53">
        <f t="shared" ref="M195:M196" si="186">K195-L195</f>
        <v>0</v>
      </c>
      <c r="N195" s="52"/>
      <c r="O195" s="52"/>
      <c r="P195" s="52"/>
      <c r="Q195" s="79" t="s">
        <v>509</v>
      </c>
      <c r="R195" s="73" t="s">
        <v>647</v>
      </c>
      <c r="S195" s="49"/>
    </row>
    <row r="196" spans="1:19" s="50" customFormat="1" ht="42" customHeight="1">
      <c r="A196" s="76"/>
      <c r="B196" s="76"/>
      <c r="C196" s="77"/>
      <c r="D196" s="78"/>
      <c r="E196" s="57" t="s">
        <v>7</v>
      </c>
      <c r="F196" s="54" t="s">
        <v>646</v>
      </c>
      <c r="G196" s="52">
        <f>SUM(H196,K196,N196,O196,P196)</f>
        <v>2636559</v>
      </c>
      <c r="H196" s="53">
        <v>0</v>
      </c>
      <c r="I196" s="53">
        <v>0</v>
      </c>
      <c r="J196" s="53">
        <f t="shared" si="185"/>
        <v>0</v>
      </c>
      <c r="K196" s="53">
        <v>0</v>
      </c>
      <c r="L196" s="53">
        <v>0</v>
      </c>
      <c r="M196" s="53">
        <f t="shared" si="186"/>
        <v>0</v>
      </c>
      <c r="N196" s="53">
        <v>2636559</v>
      </c>
      <c r="O196" s="53">
        <v>0</v>
      </c>
      <c r="P196" s="53">
        <v>0</v>
      </c>
      <c r="Q196" s="79"/>
      <c r="R196" s="73"/>
      <c r="S196" s="51"/>
    </row>
    <row r="197" spans="1:19" s="48" customFormat="1" ht="42" customHeight="1">
      <c r="A197" s="76"/>
      <c r="B197" s="76"/>
      <c r="C197" s="77"/>
      <c r="D197" s="78"/>
      <c r="E197" s="57" t="s">
        <v>8</v>
      </c>
      <c r="F197" s="62"/>
      <c r="G197" s="53">
        <f t="shared" ref="G197:P197" si="187">G196-G195</f>
        <v>2636559</v>
      </c>
      <c r="H197" s="53">
        <f t="shared" si="187"/>
        <v>0</v>
      </c>
      <c r="I197" s="53">
        <f t="shared" si="187"/>
        <v>0</v>
      </c>
      <c r="J197" s="53">
        <f t="shared" si="187"/>
        <v>0</v>
      </c>
      <c r="K197" s="53">
        <f t="shared" si="187"/>
        <v>0</v>
      </c>
      <c r="L197" s="53">
        <f t="shared" si="187"/>
        <v>0</v>
      </c>
      <c r="M197" s="53">
        <f t="shared" si="187"/>
        <v>0</v>
      </c>
      <c r="N197" s="53">
        <f t="shared" si="187"/>
        <v>2636559</v>
      </c>
      <c r="O197" s="53">
        <f t="shared" si="187"/>
        <v>0</v>
      </c>
      <c r="P197" s="53">
        <f t="shared" si="187"/>
        <v>0</v>
      </c>
      <c r="Q197" s="79"/>
      <c r="R197" s="73"/>
      <c r="S197" s="49"/>
    </row>
    <row r="198" spans="1:19" s="48" customFormat="1" ht="42" customHeight="1">
      <c r="A198" s="75" t="s">
        <v>16</v>
      </c>
      <c r="B198" s="75" t="s">
        <v>18</v>
      </c>
      <c r="C198" s="77" t="s">
        <v>645</v>
      </c>
      <c r="D198" s="78" t="s">
        <v>204</v>
      </c>
      <c r="E198" s="57" t="s">
        <v>6</v>
      </c>
      <c r="F198" s="62"/>
      <c r="G198" s="52"/>
      <c r="H198" s="52"/>
      <c r="I198" s="52"/>
      <c r="J198" s="53">
        <f t="shared" ref="J198:J199" si="188">H198-I198</f>
        <v>0</v>
      </c>
      <c r="K198" s="52"/>
      <c r="L198" s="52"/>
      <c r="M198" s="53">
        <f t="shared" ref="M198:M199" si="189">K198-L198</f>
        <v>0</v>
      </c>
      <c r="N198" s="52"/>
      <c r="O198" s="52"/>
      <c r="P198" s="52"/>
      <c r="Q198" s="79" t="s">
        <v>509</v>
      </c>
      <c r="R198" s="73" t="s">
        <v>647</v>
      </c>
      <c r="S198" s="49"/>
    </row>
    <row r="199" spans="1:19" s="50" customFormat="1" ht="42" customHeight="1">
      <c r="A199" s="76"/>
      <c r="B199" s="76"/>
      <c r="C199" s="77"/>
      <c r="D199" s="78"/>
      <c r="E199" s="57" t="s">
        <v>7</v>
      </c>
      <c r="F199" s="54" t="s">
        <v>648</v>
      </c>
      <c r="G199" s="52">
        <f>SUM(H199,K199,N199,O199,P199)</f>
        <v>1500000</v>
      </c>
      <c r="H199" s="53">
        <v>0</v>
      </c>
      <c r="I199" s="53">
        <v>0</v>
      </c>
      <c r="J199" s="53">
        <f t="shared" si="188"/>
        <v>0</v>
      </c>
      <c r="K199" s="53">
        <v>0</v>
      </c>
      <c r="L199" s="53">
        <v>0</v>
      </c>
      <c r="M199" s="53">
        <f t="shared" si="189"/>
        <v>0</v>
      </c>
      <c r="N199" s="53">
        <v>28000</v>
      </c>
      <c r="O199" s="53">
        <v>572000</v>
      </c>
      <c r="P199" s="53">
        <v>900000</v>
      </c>
      <c r="Q199" s="79"/>
      <c r="R199" s="73"/>
      <c r="S199" s="51"/>
    </row>
    <row r="200" spans="1:19" s="48" customFormat="1" ht="42" customHeight="1">
      <c r="A200" s="76"/>
      <c r="B200" s="76"/>
      <c r="C200" s="77"/>
      <c r="D200" s="78"/>
      <c r="E200" s="57" t="s">
        <v>8</v>
      </c>
      <c r="F200" s="62"/>
      <c r="G200" s="53">
        <f t="shared" ref="G200:P200" si="190">G199-G198</f>
        <v>1500000</v>
      </c>
      <c r="H200" s="53">
        <f t="shared" si="190"/>
        <v>0</v>
      </c>
      <c r="I200" s="53">
        <f t="shared" si="190"/>
        <v>0</v>
      </c>
      <c r="J200" s="53">
        <f t="shared" si="190"/>
        <v>0</v>
      </c>
      <c r="K200" s="53">
        <f t="shared" si="190"/>
        <v>0</v>
      </c>
      <c r="L200" s="53">
        <f t="shared" si="190"/>
        <v>0</v>
      </c>
      <c r="M200" s="53">
        <f t="shared" si="190"/>
        <v>0</v>
      </c>
      <c r="N200" s="53">
        <f t="shared" si="190"/>
        <v>28000</v>
      </c>
      <c r="O200" s="53">
        <f t="shared" si="190"/>
        <v>572000</v>
      </c>
      <c r="P200" s="53">
        <f t="shared" si="190"/>
        <v>900000</v>
      </c>
      <c r="Q200" s="79"/>
      <c r="R200" s="73"/>
      <c r="S200" s="49"/>
    </row>
    <row r="201" spans="1:19" s="7" customFormat="1" ht="42" customHeight="1">
      <c r="A201" s="77" t="s">
        <v>237</v>
      </c>
      <c r="B201" s="77" t="s">
        <v>238</v>
      </c>
      <c r="C201" s="77" t="s">
        <v>239</v>
      </c>
      <c r="D201" s="78" t="s">
        <v>240</v>
      </c>
      <c r="E201" s="57" t="s">
        <v>6</v>
      </c>
      <c r="F201" s="62" t="s">
        <v>241</v>
      </c>
      <c r="G201" s="52">
        <f>SUM(H201,K201,N201,O201,P201)</f>
        <v>187302000</v>
      </c>
      <c r="H201" s="52">
        <v>178903000</v>
      </c>
      <c r="I201" s="52">
        <v>178903000</v>
      </c>
      <c r="J201" s="53">
        <f t="shared" ref="J201:J202" si="191">H201-I201</f>
        <v>0</v>
      </c>
      <c r="K201" s="52">
        <v>8399000</v>
      </c>
      <c r="L201" s="52">
        <v>7532796</v>
      </c>
      <c r="M201" s="53">
        <f t="shared" ref="M201:M202" si="192">K201-L201</f>
        <v>866204</v>
      </c>
      <c r="N201" s="52">
        <v>0</v>
      </c>
      <c r="O201" s="52">
        <v>0</v>
      </c>
      <c r="P201" s="52">
        <v>0</v>
      </c>
      <c r="Q201" s="79" t="s">
        <v>670</v>
      </c>
      <c r="R201" s="73" t="s">
        <v>649</v>
      </c>
      <c r="S201" s="29"/>
    </row>
    <row r="202" spans="1:19" s="19" customFormat="1" ht="42" customHeight="1">
      <c r="A202" s="77"/>
      <c r="B202" s="77"/>
      <c r="C202" s="77"/>
      <c r="D202" s="78"/>
      <c r="E202" s="57" t="s">
        <v>7</v>
      </c>
      <c r="F202" s="62" t="s">
        <v>241</v>
      </c>
      <c r="G202" s="52">
        <f>SUM(H202,K202,N202,O202,P202)</f>
        <v>187492000</v>
      </c>
      <c r="H202" s="52">
        <v>178903000</v>
      </c>
      <c r="I202" s="52">
        <v>178903000</v>
      </c>
      <c r="J202" s="53">
        <f t="shared" si="191"/>
        <v>0</v>
      </c>
      <c r="K202" s="52">
        <v>8399000</v>
      </c>
      <c r="L202" s="52">
        <v>8283188</v>
      </c>
      <c r="M202" s="53">
        <f t="shared" si="192"/>
        <v>115812</v>
      </c>
      <c r="N202" s="52">
        <v>190000</v>
      </c>
      <c r="O202" s="52">
        <v>0</v>
      </c>
      <c r="P202" s="52">
        <v>0</v>
      </c>
      <c r="Q202" s="79"/>
      <c r="R202" s="73"/>
      <c r="S202" s="30"/>
    </row>
    <row r="203" spans="1:19" s="7" customFormat="1" ht="42" customHeight="1">
      <c r="A203" s="77"/>
      <c r="B203" s="77"/>
      <c r="C203" s="77"/>
      <c r="D203" s="78"/>
      <c r="E203" s="57" t="s">
        <v>8</v>
      </c>
      <c r="F203" s="62"/>
      <c r="G203" s="53">
        <f t="shared" ref="G203:P203" si="193">G202-G201</f>
        <v>190000</v>
      </c>
      <c r="H203" s="53">
        <f t="shared" si="193"/>
        <v>0</v>
      </c>
      <c r="I203" s="53">
        <f t="shared" si="193"/>
        <v>0</v>
      </c>
      <c r="J203" s="53">
        <f t="shared" si="193"/>
        <v>0</v>
      </c>
      <c r="K203" s="53">
        <f t="shared" si="193"/>
        <v>0</v>
      </c>
      <c r="L203" s="53">
        <f t="shared" si="193"/>
        <v>750392</v>
      </c>
      <c r="M203" s="53">
        <f t="shared" si="193"/>
        <v>-750392</v>
      </c>
      <c r="N203" s="53">
        <f t="shared" si="193"/>
        <v>190000</v>
      </c>
      <c r="O203" s="53">
        <f t="shared" si="193"/>
        <v>0</v>
      </c>
      <c r="P203" s="53">
        <f t="shared" si="193"/>
        <v>0</v>
      </c>
      <c r="Q203" s="79"/>
      <c r="R203" s="73"/>
      <c r="S203" s="29"/>
    </row>
    <row r="204" spans="1:19" s="7" customFormat="1" ht="50.25" customHeight="1">
      <c r="A204" s="117" t="s">
        <v>242</v>
      </c>
      <c r="B204" s="117" t="s">
        <v>238</v>
      </c>
      <c r="C204" s="117" t="s">
        <v>243</v>
      </c>
      <c r="D204" s="78" t="s">
        <v>240</v>
      </c>
      <c r="E204" s="57" t="s">
        <v>6</v>
      </c>
      <c r="F204" s="62" t="s">
        <v>244</v>
      </c>
      <c r="G204" s="52">
        <f>SUM(H204,K204,N204,O204,P204)</f>
        <v>614000</v>
      </c>
      <c r="H204" s="55">
        <v>614000</v>
      </c>
      <c r="I204" s="55">
        <v>0</v>
      </c>
      <c r="J204" s="53">
        <f t="shared" ref="J204:J205" si="194">H204-I204</f>
        <v>614000</v>
      </c>
      <c r="K204" s="52">
        <v>0</v>
      </c>
      <c r="L204" s="52">
        <v>0</v>
      </c>
      <c r="M204" s="53">
        <f t="shared" ref="M204:M205" si="195">K204-L204</f>
        <v>0</v>
      </c>
      <c r="N204" s="52">
        <v>0</v>
      </c>
      <c r="O204" s="52">
        <v>0</v>
      </c>
      <c r="P204" s="52">
        <v>0</v>
      </c>
      <c r="Q204" s="79" t="s">
        <v>245</v>
      </c>
      <c r="R204" s="73"/>
      <c r="S204" s="29"/>
    </row>
    <row r="205" spans="1:19" s="21" customFormat="1" ht="50.25" customHeight="1">
      <c r="A205" s="118"/>
      <c r="B205" s="118"/>
      <c r="C205" s="117"/>
      <c r="D205" s="78"/>
      <c r="E205" s="57" t="s">
        <v>7</v>
      </c>
      <c r="F205" s="62" t="s">
        <v>244</v>
      </c>
      <c r="G205" s="52">
        <f>SUM(H205,K205,N205,O205,P205)</f>
        <v>614000</v>
      </c>
      <c r="H205" s="55">
        <v>614000</v>
      </c>
      <c r="I205" s="55">
        <v>0</v>
      </c>
      <c r="J205" s="53">
        <f t="shared" si="194"/>
        <v>614000</v>
      </c>
      <c r="K205" s="52">
        <v>0</v>
      </c>
      <c r="L205" s="52">
        <v>0</v>
      </c>
      <c r="M205" s="53">
        <f t="shared" si="195"/>
        <v>0</v>
      </c>
      <c r="N205" s="52">
        <v>0</v>
      </c>
      <c r="O205" s="52">
        <v>0</v>
      </c>
      <c r="P205" s="52">
        <v>0</v>
      </c>
      <c r="Q205" s="79"/>
      <c r="R205" s="73"/>
      <c r="S205" s="30"/>
    </row>
    <row r="206" spans="1:19" s="7" customFormat="1" ht="41.25" customHeight="1">
      <c r="A206" s="118"/>
      <c r="B206" s="118"/>
      <c r="C206" s="117"/>
      <c r="D206" s="78"/>
      <c r="E206" s="57" t="s">
        <v>8</v>
      </c>
      <c r="F206" s="62"/>
      <c r="G206" s="53">
        <f t="shared" ref="G206:P206" si="196">G205-G204</f>
        <v>0</v>
      </c>
      <c r="H206" s="53">
        <f t="shared" si="196"/>
        <v>0</v>
      </c>
      <c r="I206" s="53">
        <f t="shared" si="196"/>
        <v>0</v>
      </c>
      <c r="J206" s="53">
        <f t="shared" si="196"/>
        <v>0</v>
      </c>
      <c r="K206" s="53">
        <f t="shared" si="196"/>
        <v>0</v>
      </c>
      <c r="L206" s="53">
        <f t="shared" si="196"/>
        <v>0</v>
      </c>
      <c r="M206" s="53">
        <f t="shared" si="196"/>
        <v>0</v>
      </c>
      <c r="N206" s="53">
        <f t="shared" si="196"/>
        <v>0</v>
      </c>
      <c r="O206" s="53">
        <f t="shared" si="196"/>
        <v>0</v>
      </c>
      <c r="P206" s="53">
        <f t="shared" si="196"/>
        <v>0</v>
      </c>
      <c r="Q206" s="79"/>
      <c r="R206" s="73"/>
      <c r="S206" s="29"/>
    </row>
    <row r="207" spans="1:19" s="7" customFormat="1" ht="51.75" customHeight="1">
      <c r="A207" s="77" t="s">
        <v>89</v>
      </c>
      <c r="B207" s="77" t="s">
        <v>238</v>
      </c>
      <c r="C207" s="77" t="s">
        <v>90</v>
      </c>
      <c r="D207" s="78" t="s">
        <v>37</v>
      </c>
      <c r="E207" s="61" t="s">
        <v>45</v>
      </c>
      <c r="F207" s="62" t="s">
        <v>246</v>
      </c>
      <c r="G207" s="52">
        <f>SUM(H207,K207,N207,O207,P207)</f>
        <v>44200000</v>
      </c>
      <c r="H207" s="53">
        <v>20707891</v>
      </c>
      <c r="I207" s="53">
        <v>20707891</v>
      </c>
      <c r="J207" s="53">
        <f t="shared" ref="J207:J208" si="197">H207-I207</f>
        <v>0</v>
      </c>
      <c r="K207" s="53">
        <v>8015000</v>
      </c>
      <c r="L207" s="53">
        <v>6332388</v>
      </c>
      <c r="M207" s="53">
        <f t="shared" ref="M207:M208" si="198">K207-L207</f>
        <v>1682612</v>
      </c>
      <c r="N207" s="53">
        <v>7005000</v>
      </c>
      <c r="O207" s="53">
        <v>8472109</v>
      </c>
      <c r="P207" s="53">
        <v>0</v>
      </c>
      <c r="Q207" s="74" t="s">
        <v>247</v>
      </c>
      <c r="R207" s="73"/>
      <c r="S207" s="29"/>
    </row>
    <row r="208" spans="1:19" s="19" customFormat="1" ht="51.75" customHeight="1">
      <c r="A208" s="77"/>
      <c r="B208" s="77"/>
      <c r="C208" s="77"/>
      <c r="D208" s="78"/>
      <c r="E208" s="61" t="s">
        <v>56</v>
      </c>
      <c r="F208" s="62" t="s">
        <v>246</v>
      </c>
      <c r="G208" s="52">
        <f>SUM(H208,K208,N208,O208,P208)</f>
        <v>44200000</v>
      </c>
      <c r="H208" s="53">
        <v>20707891</v>
      </c>
      <c r="I208" s="53">
        <v>20707891</v>
      </c>
      <c r="J208" s="53">
        <f t="shared" si="197"/>
        <v>0</v>
      </c>
      <c r="K208" s="53">
        <v>8015000</v>
      </c>
      <c r="L208" s="53">
        <v>6910914</v>
      </c>
      <c r="M208" s="53">
        <f t="shared" si="198"/>
        <v>1104086</v>
      </c>
      <c r="N208" s="53">
        <v>7010000</v>
      </c>
      <c r="O208" s="53">
        <v>8467109</v>
      </c>
      <c r="P208" s="53">
        <v>0</v>
      </c>
      <c r="Q208" s="74"/>
      <c r="R208" s="73"/>
      <c r="S208" s="30"/>
    </row>
    <row r="209" spans="1:19" s="7" customFormat="1" ht="39.75" customHeight="1">
      <c r="A209" s="77"/>
      <c r="B209" s="77"/>
      <c r="C209" s="77"/>
      <c r="D209" s="78"/>
      <c r="E209" s="61" t="s">
        <v>8</v>
      </c>
      <c r="F209" s="54"/>
      <c r="G209" s="53">
        <f t="shared" ref="G209:P209" si="199">G208-G207</f>
        <v>0</v>
      </c>
      <c r="H209" s="53">
        <f t="shared" si="199"/>
        <v>0</v>
      </c>
      <c r="I209" s="53">
        <f t="shared" si="199"/>
        <v>0</v>
      </c>
      <c r="J209" s="53">
        <f t="shared" si="199"/>
        <v>0</v>
      </c>
      <c r="K209" s="53">
        <f t="shared" si="199"/>
        <v>0</v>
      </c>
      <c r="L209" s="53">
        <f t="shared" si="199"/>
        <v>578526</v>
      </c>
      <c r="M209" s="53">
        <f t="shared" si="199"/>
        <v>-578526</v>
      </c>
      <c r="N209" s="53">
        <f t="shared" si="199"/>
        <v>5000</v>
      </c>
      <c r="O209" s="53">
        <f t="shared" si="199"/>
        <v>-5000</v>
      </c>
      <c r="P209" s="53">
        <f t="shared" si="199"/>
        <v>0</v>
      </c>
      <c r="Q209" s="74"/>
      <c r="R209" s="73"/>
      <c r="S209" s="29"/>
    </row>
    <row r="210" spans="1:19" s="7" customFormat="1" ht="45.75" customHeight="1">
      <c r="A210" s="77" t="s">
        <v>35</v>
      </c>
      <c r="B210" s="77" t="s">
        <v>238</v>
      </c>
      <c r="C210" s="77" t="s">
        <v>91</v>
      </c>
      <c r="D210" s="78" t="s">
        <v>37</v>
      </c>
      <c r="E210" s="63" t="s">
        <v>6</v>
      </c>
      <c r="F210" s="54" t="s">
        <v>248</v>
      </c>
      <c r="G210" s="52">
        <f>SUM(H210,K210,N210,O210,P210)</f>
        <v>23160000</v>
      </c>
      <c r="H210" s="53">
        <v>2083618</v>
      </c>
      <c r="I210" s="53">
        <v>1901273</v>
      </c>
      <c r="J210" s="53">
        <f t="shared" ref="J210:J211" si="200">H210-I210</f>
        <v>182345</v>
      </c>
      <c r="K210" s="53">
        <v>2002880</v>
      </c>
      <c r="L210" s="53">
        <v>841229</v>
      </c>
      <c r="M210" s="53">
        <f t="shared" ref="M210:M211" si="201">K210-L210</f>
        <v>1161651</v>
      </c>
      <c r="N210" s="53">
        <v>1705000</v>
      </c>
      <c r="O210" s="53">
        <v>17368502</v>
      </c>
      <c r="P210" s="53">
        <v>0</v>
      </c>
      <c r="Q210" s="74" t="s">
        <v>249</v>
      </c>
      <c r="R210" s="73"/>
      <c r="S210" s="29"/>
    </row>
    <row r="211" spans="1:19" s="19" customFormat="1" ht="45.75" customHeight="1">
      <c r="A211" s="92"/>
      <c r="B211" s="92"/>
      <c r="C211" s="92"/>
      <c r="D211" s="78"/>
      <c r="E211" s="63" t="s">
        <v>7</v>
      </c>
      <c r="F211" s="54" t="s">
        <v>248</v>
      </c>
      <c r="G211" s="52">
        <f>SUM(H211,K211,N211,O211,P211)</f>
        <v>23160000</v>
      </c>
      <c r="H211" s="53">
        <v>2083618</v>
      </c>
      <c r="I211" s="53">
        <v>1901273</v>
      </c>
      <c r="J211" s="53">
        <f t="shared" si="200"/>
        <v>182345</v>
      </c>
      <c r="K211" s="53">
        <v>2002880</v>
      </c>
      <c r="L211" s="53">
        <v>1144116</v>
      </c>
      <c r="M211" s="53">
        <f t="shared" si="201"/>
        <v>858764</v>
      </c>
      <c r="N211" s="53">
        <v>1705000</v>
      </c>
      <c r="O211" s="53">
        <v>17368502</v>
      </c>
      <c r="P211" s="53">
        <v>0</v>
      </c>
      <c r="Q211" s="74"/>
      <c r="R211" s="73"/>
      <c r="S211" s="30"/>
    </row>
    <row r="212" spans="1:19" s="7" customFormat="1" ht="44.25" customHeight="1">
      <c r="A212" s="92"/>
      <c r="B212" s="92"/>
      <c r="C212" s="92"/>
      <c r="D212" s="78"/>
      <c r="E212" s="63" t="s">
        <v>8</v>
      </c>
      <c r="F212" s="58"/>
      <c r="G212" s="53">
        <f t="shared" ref="G212:P212" si="202">G211-G210</f>
        <v>0</v>
      </c>
      <c r="H212" s="53">
        <f t="shared" si="202"/>
        <v>0</v>
      </c>
      <c r="I212" s="53">
        <f t="shared" si="202"/>
        <v>0</v>
      </c>
      <c r="J212" s="53">
        <f t="shared" si="202"/>
        <v>0</v>
      </c>
      <c r="K212" s="53">
        <f t="shared" si="202"/>
        <v>0</v>
      </c>
      <c r="L212" s="53">
        <f t="shared" si="202"/>
        <v>302887</v>
      </c>
      <c r="M212" s="53">
        <f t="shared" si="202"/>
        <v>-302887</v>
      </c>
      <c r="N212" s="53">
        <f t="shared" si="202"/>
        <v>0</v>
      </c>
      <c r="O212" s="53">
        <f t="shared" si="202"/>
        <v>0</v>
      </c>
      <c r="P212" s="53">
        <f t="shared" si="202"/>
        <v>0</v>
      </c>
      <c r="Q212" s="74"/>
      <c r="R212" s="73"/>
      <c r="S212" s="29"/>
    </row>
    <row r="213" spans="1:19" s="7" customFormat="1" ht="45.75" customHeight="1">
      <c r="A213" s="77" t="s">
        <v>35</v>
      </c>
      <c r="B213" s="77" t="s">
        <v>238</v>
      </c>
      <c r="C213" s="77" t="s">
        <v>36</v>
      </c>
      <c r="D213" s="78" t="s">
        <v>37</v>
      </c>
      <c r="E213" s="61" t="s">
        <v>6</v>
      </c>
      <c r="F213" s="54" t="s">
        <v>250</v>
      </c>
      <c r="G213" s="52">
        <f>SUM(H213,K213,N213,O213,P213)</f>
        <v>26100000</v>
      </c>
      <c r="H213" s="53">
        <v>20000</v>
      </c>
      <c r="I213" s="53">
        <v>17690</v>
      </c>
      <c r="J213" s="53">
        <f t="shared" ref="J213:J214" si="203">H213-I213</f>
        <v>2310</v>
      </c>
      <c r="K213" s="53">
        <v>300000</v>
      </c>
      <c r="L213" s="53">
        <v>200000</v>
      </c>
      <c r="M213" s="53">
        <f t="shared" ref="M213:M214" si="204">K213-L213</f>
        <v>100000</v>
      </c>
      <c r="N213" s="53">
        <v>0</v>
      </c>
      <c r="O213" s="53">
        <v>15740000</v>
      </c>
      <c r="P213" s="53">
        <v>10040000</v>
      </c>
      <c r="Q213" s="74" t="s">
        <v>251</v>
      </c>
      <c r="R213" s="73"/>
      <c r="S213" s="29"/>
    </row>
    <row r="214" spans="1:19" s="19" customFormat="1" ht="45.75" customHeight="1">
      <c r="A214" s="92"/>
      <c r="B214" s="92"/>
      <c r="C214" s="92"/>
      <c r="D214" s="78"/>
      <c r="E214" s="61" t="s">
        <v>7</v>
      </c>
      <c r="F214" s="54" t="s">
        <v>250</v>
      </c>
      <c r="G214" s="52">
        <f>SUM(H214,K214,N214,O214,P214)</f>
        <v>26100000</v>
      </c>
      <c r="H214" s="53">
        <v>20000</v>
      </c>
      <c r="I214" s="53">
        <v>17690</v>
      </c>
      <c r="J214" s="53">
        <f t="shared" si="203"/>
        <v>2310</v>
      </c>
      <c r="K214" s="53">
        <v>300000</v>
      </c>
      <c r="L214" s="53">
        <v>200000</v>
      </c>
      <c r="M214" s="53">
        <f t="shared" si="204"/>
        <v>100000</v>
      </c>
      <c r="N214" s="53">
        <v>1005000</v>
      </c>
      <c r="O214" s="53">
        <v>14735000</v>
      </c>
      <c r="P214" s="53">
        <v>10040000</v>
      </c>
      <c r="Q214" s="74"/>
      <c r="R214" s="73"/>
      <c r="S214" s="30"/>
    </row>
    <row r="215" spans="1:19" s="7" customFormat="1" ht="38.25" customHeight="1">
      <c r="A215" s="92"/>
      <c r="B215" s="92"/>
      <c r="C215" s="92"/>
      <c r="D215" s="78"/>
      <c r="E215" s="61" t="s">
        <v>8</v>
      </c>
      <c r="F215" s="58"/>
      <c r="G215" s="53">
        <f t="shared" ref="G215:P215" si="205">G214-G213</f>
        <v>0</v>
      </c>
      <c r="H215" s="53">
        <f t="shared" si="205"/>
        <v>0</v>
      </c>
      <c r="I215" s="53">
        <f t="shared" si="205"/>
        <v>0</v>
      </c>
      <c r="J215" s="53">
        <f t="shared" si="205"/>
        <v>0</v>
      </c>
      <c r="K215" s="53">
        <f t="shared" si="205"/>
        <v>0</v>
      </c>
      <c r="L215" s="53">
        <f t="shared" si="205"/>
        <v>0</v>
      </c>
      <c r="M215" s="53">
        <f t="shared" si="205"/>
        <v>0</v>
      </c>
      <c r="N215" s="53">
        <f t="shared" si="205"/>
        <v>1005000</v>
      </c>
      <c r="O215" s="53">
        <f t="shared" si="205"/>
        <v>-1005000</v>
      </c>
      <c r="P215" s="53">
        <f t="shared" si="205"/>
        <v>0</v>
      </c>
      <c r="Q215" s="74"/>
      <c r="R215" s="73"/>
      <c r="S215" s="29"/>
    </row>
    <row r="216" spans="1:19" s="7" customFormat="1" ht="46.5" customHeight="1">
      <c r="A216" s="77" t="s">
        <v>35</v>
      </c>
      <c r="B216" s="77" t="s">
        <v>238</v>
      </c>
      <c r="C216" s="77" t="s">
        <v>38</v>
      </c>
      <c r="D216" s="78" t="s">
        <v>37</v>
      </c>
      <c r="E216" s="61" t="s">
        <v>6</v>
      </c>
      <c r="F216" s="54" t="s">
        <v>252</v>
      </c>
      <c r="G216" s="52">
        <f>SUM(H216,K216,N216,O216,P216)</f>
        <v>35090000</v>
      </c>
      <c r="H216" s="53">
        <v>0</v>
      </c>
      <c r="I216" s="53">
        <v>0</v>
      </c>
      <c r="J216" s="53">
        <f t="shared" ref="J216:J217" si="206">H216-I216</f>
        <v>0</v>
      </c>
      <c r="K216" s="53">
        <v>881388</v>
      </c>
      <c r="L216" s="53">
        <v>318924</v>
      </c>
      <c r="M216" s="53">
        <f t="shared" ref="M216:M217" si="207">K216-L216</f>
        <v>562464</v>
      </c>
      <c r="N216" s="53">
        <v>1004000</v>
      </c>
      <c r="O216" s="53">
        <v>4814612</v>
      </c>
      <c r="P216" s="53">
        <v>28390000</v>
      </c>
      <c r="Q216" s="74" t="s">
        <v>253</v>
      </c>
      <c r="R216" s="13"/>
      <c r="S216" s="29"/>
    </row>
    <row r="217" spans="1:19" s="19" customFormat="1" ht="46.5" customHeight="1">
      <c r="A217" s="77"/>
      <c r="B217" s="77"/>
      <c r="C217" s="77"/>
      <c r="D217" s="78"/>
      <c r="E217" s="61" t="s">
        <v>7</v>
      </c>
      <c r="F217" s="54" t="s">
        <v>252</v>
      </c>
      <c r="G217" s="52">
        <f>SUM(H217,K217,N217,O217,P217)</f>
        <v>35090000</v>
      </c>
      <c r="H217" s="53">
        <v>0</v>
      </c>
      <c r="I217" s="53">
        <v>0</v>
      </c>
      <c r="J217" s="53">
        <f t="shared" si="206"/>
        <v>0</v>
      </c>
      <c r="K217" s="53">
        <v>881388</v>
      </c>
      <c r="L217" s="53">
        <v>318924</v>
      </c>
      <c r="M217" s="53">
        <f t="shared" si="207"/>
        <v>562464</v>
      </c>
      <c r="N217" s="53">
        <v>2006000</v>
      </c>
      <c r="O217" s="53">
        <v>4814612</v>
      </c>
      <c r="P217" s="53">
        <v>27388000</v>
      </c>
      <c r="Q217" s="74"/>
      <c r="R217" s="13"/>
      <c r="S217" s="30"/>
    </row>
    <row r="218" spans="1:19" s="7" customFormat="1" ht="46.5" customHeight="1">
      <c r="A218" s="77"/>
      <c r="B218" s="77"/>
      <c r="C218" s="77"/>
      <c r="D218" s="78"/>
      <c r="E218" s="61" t="s">
        <v>8</v>
      </c>
      <c r="F218" s="58"/>
      <c r="G218" s="53">
        <f t="shared" ref="G218:P218" si="208">G217-G216</f>
        <v>0</v>
      </c>
      <c r="H218" s="53">
        <f t="shared" si="208"/>
        <v>0</v>
      </c>
      <c r="I218" s="53">
        <f t="shared" si="208"/>
        <v>0</v>
      </c>
      <c r="J218" s="53">
        <f t="shared" si="208"/>
        <v>0</v>
      </c>
      <c r="K218" s="53">
        <f t="shared" si="208"/>
        <v>0</v>
      </c>
      <c r="L218" s="53">
        <f t="shared" si="208"/>
        <v>0</v>
      </c>
      <c r="M218" s="53">
        <f t="shared" si="208"/>
        <v>0</v>
      </c>
      <c r="N218" s="53">
        <f t="shared" si="208"/>
        <v>1002000</v>
      </c>
      <c r="O218" s="53">
        <f t="shared" si="208"/>
        <v>0</v>
      </c>
      <c r="P218" s="53">
        <f t="shared" si="208"/>
        <v>-1002000</v>
      </c>
      <c r="Q218" s="74"/>
      <c r="R218" s="13"/>
      <c r="S218" s="29"/>
    </row>
    <row r="219" spans="1:19" s="7" customFormat="1" ht="45" customHeight="1">
      <c r="A219" s="115" t="s">
        <v>254</v>
      </c>
      <c r="B219" s="77" t="s">
        <v>238</v>
      </c>
      <c r="C219" s="116" t="s">
        <v>255</v>
      </c>
      <c r="D219" s="114" t="s">
        <v>240</v>
      </c>
      <c r="E219" s="57" t="s">
        <v>6</v>
      </c>
      <c r="F219" s="68" t="s">
        <v>257</v>
      </c>
      <c r="G219" s="52">
        <f>SUM(H219,K219,N219,O219,P219)</f>
        <v>35444000</v>
      </c>
      <c r="H219" s="55">
        <v>1600000</v>
      </c>
      <c r="I219" s="55">
        <v>1600000</v>
      </c>
      <c r="J219" s="53">
        <f t="shared" ref="J219:J220" si="209">H219-I219</f>
        <v>0</v>
      </c>
      <c r="K219" s="52">
        <v>16008000</v>
      </c>
      <c r="L219" s="52">
        <v>16008000</v>
      </c>
      <c r="M219" s="53">
        <f t="shared" ref="M219:M220" si="210">K219-L219</f>
        <v>0</v>
      </c>
      <c r="N219" s="52">
        <v>10423920</v>
      </c>
      <c r="O219" s="52">
        <v>7412080</v>
      </c>
      <c r="P219" s="52">
        <v>0</v>
      </c>
      <c r="Q219" s="79" t="s">
        <v>256</v>
      </c>
      <c r="R219" s="73"/>
      <c r="S219" s="29"/>
    </row>
    <row r="220" spans="1:19" s="19" customFormat="1" ht="45" customHeight="1">
      <c r="A220" s="115"/>
      <c r="B220" s="92"/>
      <c r="C220" s="116"/>
      <c r="D220" s="114"/>
      <c r="E220" s="57" t="s">
        <v>7</v>
      </c>
      <c r="F220" s="68" t="s">
        <v>257</v>
      </c>
      <c r="G220" s="52">
        <f>SUM(H220,K220,N220,O220,P220)</f>
        <v>35444000</v>
      </c>
      <c r="H220" s="55">
        <v>1600000</v>
      </c>
      <c r="I220" s="55">
        <v>1600000</v>
      </c>
      <c r="J220" s="53">
        <f t="shared" si="209"/>
        <v>0</v>
      </c>
      <c r="K220" s="52">
        <v>16008000</v>
      </c>
      <c r="L220" s="52">
        <v>16008000</v>
      </c>
      <c r="M220" s="53">
        <f t="shared" si="210"/>
        <v>0</v>
      </c>
      <c r="N220" s="52">
        <v>15409000</v>
      </c>
      <c r="O220" s="52">
        <v>2427000</v>
      </c>
      <c r="P220" s="52">
        <v>0</v>
      </c>
      <c r="Q220" s="79"/>
      <c r="R220" s="73"/>
      <c r="S220" s="30"/>
    </row>
    <row r="221" spans="1:19" s="7" customFormat="1" ht="45" customHeight="1">
      <c r="A221" s="115"/>
      <c r="B221" s="92"/>
      <c r="C221" s="116"/>
      <c r="D221" s="114"/>
      <c r="E221" s="57" t="s">
        <v>8</v>
      </c>
      <c r="F221" s="62"/>
      <c r="G221" s="53">
        <f t="shared" ref="G221:P221" si="211">G220-G219</f>
        <v>0</v>
      </c>
      <c r="H221" s="53">
        <f t="shared" si="211"/>
        <v>0</v>
      </c>
      <c r="I221" s="53">
        <f t="shared" si="211"/>
        <v>0</v>
      </c>
      <c r="J221" s="53">
        <f t="shared" si="211"/>
        <v>0</v>
      </c>
      <c r="K221" s="53">
        <f t="shared" si="211"/>
        <v>0</v>
      </c>
      <c r="L221" s="53">
        <f t="shared" si="211"/>
        <v>0</v>
      </c>
      <c r="M221" s="53">
        <f t="shared" si="211"/>
        <v>0</v>
      </c>
      <c r="N221" s="53">
        <f t="shared" si="211"/>
        <v>4985080</v>
      </c>
      <c r="O221" s="53">
        <f t="shared" si="211"/>
        <v>-4985080</v>
      </c>
      <c r="P221" s="53">
        <f t="shared" si="211"/>
        <v>0</v>
      </c>
      <c r="Q221" s="79"/>
      <c r="R221" s="73"/>
      <c r="S221" s="29"/>
    </row>
    <row r="222" spans="1:19" s="7" customFormat="1" ht="46.5" customHeight="1">
      <c r="A222" s="77" t="s">
        <v>11</v>
      </c>
      <c r="B222" s="77" t="s">
        <v>238</v>
      </c>
      <c r="C222" s="77" t="s">
        <v>258</v>
      </c>
      <c r="D222" s="78" t="s">
        <v>37</v>
      </c>
      <c r="E222" s="57" t="s">
        <v>6</v>
      </c>
      <c r="F222" s="68" t="s">
        <v>259</v>
      </c>
      <c r="G222" s="52">
        <f>SUM(H222,K222,N222,O222,P222)</f>
        <v>12200000</v>
      </c>
      <c r="H222" s="55">
        <v>0</v>
      </c>
      <c r="I222" s="55">
        <v>0</v>
      </c>
      <c r="J222" s="53">
        <f t="shared" ref="J222:J223" si="212">H222-I222</f>
        <v>0</v>
      </c>
      <c r="K222" s="55">
        <v>10013500</v>
      </c>
      <c r="L222" s="55">
        <v>8824278</v>
      </c>
      <c r="M222" s="53">
        <f t="shared" ref="M222:M223" si="213">K222-L222</f>
        <v>1189222</v>
      </c>
      <c r="N222" s="55">
        <v>2186500</v>
      </c>
      <c r="O222" s="55">
        <v>0</v>
      </c>
      <c r="P222" s="55">
        <v>0</v>
      </c>
      <c r="Q222" s="79" t="s">
        <v>671</v>
      </c>
      <c r="R222" s="73"/>
      <c r="S222" s="29"/>
    </row>
    <row r="223" spans="1:19" s="19" customFormat="1" ht="46.5" customHeight="1">
      <c r="A223" s="92"/>
      <c r="B223" s="92"/>
      <c r="C223" s="92"/>
      <c r="D223" s="78"/>
      <c r="E223" s="69" t="s">
        <v>7</v>
      </c>
      <c r="F223" s="68" t="s">
        <v>259</v>
      </c>
      <c r="G223" s="52">
        <f>SUM(H223,K223,N223,O223,P223)</f>
        <v>12200000</v>
      </c>
      <c r="H223" s="55">
        <v>0</v>
      </c>
      <c r="I223" s="55">
        <v>0</v>
      </c>
      <c r="J223" s="53">
        <f t="shared" si="212"/>
        <v>0</v>
      </c>
      <c r="K223" s="55">
        <v>10013500</v>
      </c>
      <c r="L223" s="55">
        <v>9388500</v>
      </c>
      <c r="M223" s="53">
        <f t="shared" si="213"/>
        <v>625000</v>
      </c>
      <c r="N223" s="55">
        <v>2186500</v>
      </c>
      <c r="O223" s="55">
        <v>0</v>
      </c>
      <c r="P223" s="55">
        <v>0</v>
      </c>
      <c r="Q223" s="79"/>
      <c r="R223" s="73"/>
      <c r="S223" s="30"/>
    </row>
    <row r="224" spans="1:19" s="7" customFormat="1" ht="46.5" customHeight="1">
      <c r="A224" s="92"/>
      <c r="B224" s="92"/>
      <c r="C224" s="92"/>
      <c r="D224" s="78"/>
      <c r="E224" s="57" t="s">
        <v>8</v>
      </c>
      <c r="F224" s="62"/>
      <c r="G224" s="53">
        <f t="shared" ref="G224:P224" si="214">G223-G222</f>
        <v>0</v>
      </c>
      <c r="H224" s="53">
        <f t="shared" si="214"/>
        <v>0</v>
      </c>
      <c r="I224" s="53">
        <f t="shared" si="214"/>
        <v>0</v>
      </c>
      <c r="J224" s="53">
        <f t="shared" si="214"/>
        <v>0</v>
      </c>
      <c r="K224" s="53">
        <f t="shared" si="214"/>
        <v>0</v>
      </c>
      <c r="L224" s="53">
        <f t="shared" si="214"/>
        <v>564222</v>
      </c>
      <c r="M224" s="53">
        <f t="shared" si="214"/>
        <v>-564222</v>
      </c>
      <c r="N224" s="53">
        <f t="shared" si="214"/>
        <v>0</v>
      </c>
      <c r="O224" s="53">
        <f t="shared" si="214"/>
        <v>0</v>
      </c>
      <c r="P224" s="53">
        <f t="shared" si="214"/>
        <v>0</v>
      </c>
      <c r="Q224" s="79"/>
      <c r="R224" s="73"/>
      <c r="S224" s="29"/>
    </row>
    <row r="225" spans="1:19" s="7" customFormat="1" ht="50.25" customHeight="1">
      <c r="A225" s="113" t="s">
        <v>254</v>
      </c>
      <c r="B225" s="114" t="s">
        <v>238</v>
      </c>
      <c r="C225" s="113" t="s">
        <v>260</v>
      </c>
      <c r="D225" s="114" t="s">
        <v>240</v>
      </c>
      <c r="E225" s="57" t="s">
        <v>6</v>
      </c>
      <c r="F225" s="68" t="s">
        <v>262</v>
      </c>
      <c r="G225" s="52">
        <f>SUM(H225,K225,N225,O225,P225)</f>
        <v>24000000</v>
      </c>
      <c r="H225" s="56">
        <v>0</v>
      </c>
      <c r="I225" s="56">
        <v>0</v>
      </c>
      <c r="J225" s="53">
        <f t="shared" ref="J225:J226" si="215">H225-I225</f>
        <v>0</v>
      </c>
      <c r="K225" s="56">
        <v>302160</v>
      </c>
      <c r="L225" s="56">
        <v>88700</v>
      </c>
      <c r="M225" s="53">
        <f t="shared" ref="M225:M226" si="216">K225-L225</f>
        <v>213460</v>
      </c>
      <c r="N225" s="56">
        <v>3000000</v>
      </c>
      <c r="O225" s="56">
        <v>20697840</v>
      </c>
      <c r="P225" s="56">
        <v>0</v>
      </c>
      <c r="Q225" s="79" t="s">
        <v>261</v>
      </c>
      <c r="R225" s="73"/>
      <c r="S225" s="29"/>
    </row>
    <row r="226" spans="1:19" s="19" customFormat="1" ht="50.25" customHeight="1">
      <c r="A226" s="113"/>
      <c r="B226" s="114"/>
      <c r="C226" s="113"/>
      <c r="D226" s="114"/>
      <c r="E226" s="57" t="s">
        <v>7</v>
      </c>
      <c r="F226" s="68" t="s">
        <v>262</v>
      </c>
      <c r="G226" s="52">
        <f>SUM(H226,K226,N226,O226,P226)</f>
        <v>24000000</v>
      </c>
      <c r="H226" s="56">
        <v>0</v>
      </c>
      <c r="I226" s="56">
        <v>0</v>
      </c>
      <c r="J226" s="53">
        <f t="shared" si="215"/>
        <v>0</v>
      </c>
      <c r="K226" s="56">
        <v>302160</v>
      </c>
      <c r="L226" s="56">
        <v>120823</v>
      </c>
      <c r="M226" s="53">
        <f t="shared" si="216"/>
        <v>181337</v>
      </c>
      <c r="N226" s="56">
        <v>3000000</v>
      </c>
      <c r="O226" s="56">
        <v>20697840</v>
      </c>
      <c r="P226" s="56">
        <v>0</v>
      </c>
      <c r="Q226" s="79"/>
      <c r="R226" s="73"/>
      <c r="S226" s="30"/>
    </row>
    <row r="227" spans="1:19" s="7" customFormat="1" ht="40.5" customHeight="1">
      <c r="A227" s="113"/>
      <c r="B227" s="114"/>
      <c r="C227" s="113"/>
      <c r="D227" s="114"/>
      <c r="E227" s="57" t="s">
        <v>8</v>
      </c>
      <c r="F227" s="62"/>
      <c r="G227" s="53">
        <f t="shared" ref="G227:P227" si="217">G226-G225</f>
        <v>0</v>
      </c>
      <c r="H227" s="53">
        <f t="shared" si="217"/>
        <v>0</v>
      </c>
      <c r="I227" s="53">
        <f t="shared" si="217"/>
        <v>0</v>
      </c>
      <c r="J227" s="53">
        <f t="shared" si="217"/>
        <v>0</v>
      </c>
      <c r="K227" s="53">
        <f t="shared" si="217"/>
        <v>0</v>
      </c>
      <c r="L227" s="53">
        <f t="shared" si="217"/>
        <v>32123</v>
      </c>
      <c r="M227" s="53">
        <f t="shared" si="217"/>
        <v>-32123</v>
      </c>
      <c r="N227" s="53">
        <f t="shared" si="217"/>
        <v>0</v>
      </c>
      <c r="O227" s="53">
        <f t="shared" si="217"/>
        <v>0</v>
      </c>
      <c r="P227" s="53">
        <f t="shared" si="217"/>
        <v>0</v>
      </c>
      <c r="Q227" s="79"/>
      <c r="R227" s="73"/>
      <c r="S227" s="29"/>
    </row>
    <row r="228" spans="1:19" s="7" customFormat="1" ht="46.5" customHeight="1">
      <c r="A228" s="77" t="s">
        <v>35</v>
      </c>
      <c r="B228" s="77" t="s">
        <v>238</v>
      </c>
      <c r="C228" s="77" t="s">
        <v>263</v>
      </c>
      <c r="D228" s="78" t="s">
        <v>37</v>
      </c>
      <c r="E228" s="61" t="s">
        <v>6</v>
      </c>
      <c r="F228" s="54" t="s">
        <v>264</v>
      </c>
      <c r="G228" s="52">
        <f>SUM(H228,K228,N228,O228,P228)</f>
        <v>18000000</v>
      </c>
      <c r="H228" s="53">
        <v>0</v>
      </c>
      <c r="I228" s="53">
        <v>0</v>
      </c>
      <c r="J228" s="53">
        <f t="shared" ref="J228:J229" si="218">H228-I228</f>
        <v>0</v>
      </c>
      <c r="K228" s="53">
        <v>0</v>
      </c>
      <c r="L228" s="53">
        <v>0</v>
      </c>
      <c r="M228" s="53">
        <f t="shared" ref="M228:M229" si="219">K228-L228</f>
        <v>0</v>
      </c>
      <c r="N228" s="53">
        <v>200000</v>
      </c>
      <c r="O228" s="53">
        <v>7000000</v>
      </c>
      <c r="P228" s="53">
        <v>10800000</v>
      </c>
      <c r="Q228" s="74" t="s">
        <v>265</v>
      </c>
      <c r="R228" s="73"/>
      <c r="S228" s="29"/>
    </row>
    <row r="229" spans="1:19" s="19" customFormat="1" ht="46.5" customHeight="1">
      <c r="A229" s="92"/>
      <c r="B229" s="92"/>
      <c r="C229" s="92"/>
      <c r="D229" s="78"/>
      <c r="E229" s="61" t="s">
        <v>7</v>
      </c>
      <c r="F229" s="54" t="s">
        <v>264</v>
      </c>
      <c r="G229" s="52">
        <f>SUM(H229,K229,N229,O229,P229)</f>
        <v>18000000</v>
      </c>
      <c r="H229" s="53">
        <v>0</v>
      </c>
      <c r="I229" s="53">
        <v>0</v>
      </c>
      <c r="J229" s="53">
        <f t="shared" si="218"/>
        <v>0</v>
      </c>
      <c r="K229" s="53">
        <v>0</v>
      </c>
      <c r="L229" s="53">
        <v>0</v>
      </c>
      <c r="M229" s="53">
        <f t="shared" si="219"/>
        <v>0</v>
      </c>
      <c r="N229" s="53">
        <v>230000</v>
      </c>
      <c r="O229" s="53">
        <v>7000000</v>
      </c>
      <c r="P229" s="53">
        <v>10770000</v>
      </c>
      <c r="Q229" s="74"/>
      <c r="R229" s="73"/>
      <c r="S229" s="30"/>
    </row>
    <row r="230" spans="1:19" s="7" customFormat="1" ht="46.5" customHeight="1">
      <c r="A230" s="92"/>
      <c r="B230" s="92"/>
      <c r="C230" s="92"/>
      <c r="D230" s="78"/>
      <c r="E230" s="61" t="s">
        <v>8</v>
      </c>
      <c r="F230" s="58"/>
      <c r="G230" s="53">
        <f t="shared" ref="G230:P230" si="220">G229-G228</f>
        <v>0</v>
      </c>
      <c r="H230" s="53">
        <f t="shared" si="220"/>
        <v>0</v>
      </c>
      <c r="I230" s="53">
        <f t="shared" si="220"/>
        <v>0</v>
      </c>
      <c r="J230" s="53">
        <f t="shared" si="220"/>
        <v>0</v>
      </c>
      <c r="K230" s="53">
        <f t="shared" si="220"/>
        <v>0</v>
      </c>
      <c r="L230" s="53">
        <f t="shared" si="220"/>
        <v>0</v>
      </c>
      <c r="M230" s="53">
        <f t="shared" si="220"/>
        <v>0</v>
      </c>
      <c r="N230" s="53">
        <f t="shared" si="220"/>
        <v>30000</v>
      </c>
      <c r="O230" s="53">
        <f t="shared" si="220"/>
        <v>0</v>
      </c>
      <c r="P230" s="53">
        <f t="shared" si="220"/>
        <v>-30000</v>
      </c>
      <c r="Q230" s="74"/>
      <c r="R230" s="73"/>
      <c r="S230" s="29"/>
    </row>
    <row r="231" spans="1:19" s="7" customFormat="1" ht="46.5" customHeight="1">
      <c r="A231" s="77" t="s">
        <v>35</v>
      </c>
      <c r="B231" s="77" t="s">
        <v>266</v>
      </c>
      <c r="C231" s="87" t="s">
        <v>267</v>
      </c>
      <c r="D231" s="81" t="s">
        <v>240</v>
      </c>
      <c r="E231" s="63" t="s">
        <v>6</v>
      </c>
      <c r="F231" s="62" t="s">
        <v>268</v>
      </c>
      <c r="G231" s="52">
        <f>SUM(H231,K231,N231,O231,P231)</f>
        <v>8700000</v>
      </c>
      <c r="H231" s="53">
        <v>7151820</v>
      </c>
      <c r="I231" s="53">
        <v>4634994</v>
      </c>
      <c r="J231" s="53">
        <f t="shared" ref="J231:J232" si="221">H231-I231</f>
        <v>2516826</v>
      </c>
      <c r="K231" s="53">
        <v>0</v>
      </c>
      <c r="L231" s="53">
        <v>0</v>
      </c>
      <c r="M231" s="53">
        <f t="shared" ref="M231:M232" si="222">K231-L231</f>
        <v>0</v>
      </c>
      <c r="N231" s="53">
        <v>0</v>
      </c>
      <c r="O231" s="53">
        <v>1548180</v>
      </c>
      <c r="P231" s="53">
        <v>0</v>
      </c>
      <c r="Q231" s="112" t="s">
        <v>269</v>
      </c>
      <c r="R231" s="13"/>
      <c r="S231" s="29"/>
    </row>
    <row r="232" spans="1:19" s="19" customFormat="1" ht="46.5" customHeight="1">
      <c r="A232" s="92"/>
      <c r="B232" s="92"/>
      <c r="C232" s="87"/>
      <c r="D232" s="81"/>
      <c r="E232" s="63" t="s">
        <v>7</v>
      </c>
      <c r="F232" s="62" t="s">
        <v>268</v>
      </c>
      <c r="G232" s="52">
        <f>SUM(H232,K232,N232,O232,P232)</f>
        <v>8700000</v>
      </c>
      <c r="H232" s="53">
        <v>7151820</v>
      </c>
      <c r="I232" s="53">
        <v>4634994</v>
      </c>
      <c r="J232" s="53">
        <f t="shared" si="221"/>
        <v>2516826</v>
      </c>
      <c r="K232" s="53">
        <v>0</v>
      </c>
      <c r="L232" s="53">
        <v>0</v>
      </c>
      <c r="M232" s="53">
        <f t="shared" si="222"/>
        <v>0</v>
      </c>
      <c r="N232" s="53">
        <v>0</v>
      </c>
      <c r="O232" s="53">
        <v>1548180</v>
      </c>
      <c r="P232" s="53">
        <v>0</v>
      </c>
      <c r="Q232" s="112"/>
      <c r="R232" s="13"/>
      <c r="S232" s="30"/>
    </row>
    <row r="233" spans="1:19" s="7" customFormat="1" ht="46.5" customHeight="1">
      <c r="A233" s="92"/>
      <c r="B233" s="92"/>
      <c r="C233" s="87"/>
      <c r="D233" s="81"/>
      <c r="E233" s="63" t="s">
        <v>8</v>
      </c>
      <c r="F233" s="58"/>
      <c r="G233" s="53">
        <f t="shared" ref="G233:P233" si="223">G232-G231</f>
        <v>0</v>
      </c>
      <c r="H233" s="53">
        <f t="shared" si="223"/>
        <v>0</v>
      </c>
      <c r="I233" s="53">
        <f t="shared" si="223"/>
        <v>0</v>
      </c>
      <c r="J233" s="53">
        <f t="shared" si="223"/>
        <v>0</v>
      </c>
      <c r="K233" s="53">
        <f t="shared" si="223"/>
        <v>0</v>
      </c>
      <c r="L233" s="53">
        <f t="shared" si="223"/>
        <v>0</v>
      </c>
      <c r="M233" s="53">
        <f t="shared" si="223"/>
        <v>0</v>
      </c>
      <c r="N233" s="53">
        <f t="shared" si="223"/>
        <v>0</v>
      </c>
      <c r="O233" s="53">
        <f t="shared" si="223"/>
        <v>0</v>
      </c>
      <c r="P233" s="53">
        <f t="shared" si="223"/>
        <v>0</v>
      </c>
      <c r="Q233" s="112"/>
      <c r="R233" s="13"/>
      <c r="S233" s="29"/>
    </row>
    <row r="234" spans="1:19" s="2" customFormat="1" ht="45.75" customHeight="1">
      <c r="A234" s="77" t="s">
        <v>35</v>
      </c>
      <c r="B234" s="77" t="s">
        <v>266</v>
      </c>
      <c r="C234" s="77" t="s">
        <v>270</v>
      </c>
      <c r="D234" s="81" t="s">
        <v>240</v>
      </c>
      <c r="E234" s="61" t="s">
        <v>6</v>
      </c>
      <c r="F234" s="62" t="s">
        <v>271</v>
      </c>
      <c r="G234" s="52">
        <f>SUM(H234,K234,N234,O234,P234)</f>
        <v>5500000</v>
      </c>
      <c r="H234" s="53">
        <v>3197012</v>
      </c>
      <c r="I234" s="53">
        <v>3178511</v>
      </c>
      <c r="J234" s="53">
        <f t="shared" ref="J234:J235" si="224">H234-I234</f>
        <v>18501</v>
      </c>
      <c r="K234" s="53">
        <v>0</v>
      </c>
      <c r="L234" s="53">
        <v>0</v>
      </c>
      <c r="M234" s="53">
        <f t="shared" ref="M234:M235" si="225">K234-L234</f>
        <v>0</v>
      </c>
      <c r="N234" s="53">
        <v>0</v>
      </c>
      <c r="O234" s="53">
        <v>2302988</v>
      </c>
      <c r="P234" s="53">
        <v>0</v>
      </c>
      <c r="Q234" s="112" t="s">
        <v>272</v>
      </c>
      <c r="R234" s="14"/>
      <c r="S234" s="25"/>
    </row>
    <row r="235" spans="1:19" s="22" customFormat="1" ht="45.75" customHeight="1">
      <c r="A235" s="92"/>
      <c r="B235" s="92"/>
      <c r="C235" s="77"/>
      <c r="D235" s="81"/>
      <c r="E235" s="61" t="s">
        <v>7</v>
      </c>
      <c r="F235" s="62" t="s">
        <v>271</v>
      </c>
      <c r="G235" s="52">
        <f>SUM(H235,K235,N235,O235,P235)</f>
        <v>5500000</v>
      </c>
      <c r="H235" s="53">
        <v>3197012</v>
      </c>
      <c r="I235" s="53">
        <v>3178511</v>
      </c>
      <c r="J235" s="53">
        <f t="shared" si="224"/>
        <v>18501</v>
      </c>
      <c r="K235" s="53">
        <v>0</v>
      </c>
      <c r="L235" s="53">
        <v>0</v>
      </c>
      <c r="M235" s="53">
        <f t="shared" si="225"/>
        <v>0</v>
      </c>
      <c r="N235" s="53">
        <v>251800</v>
      </c>
      <c r="O235" s="53">
        <v>2051188</v>
      </c>
      <c r="P235" s="53">
        <v>0</v>
      </c>
      <c r="Q235" s="112"/>
      <c r="R235" s="14"/>
      <c r="S235" s="30"/>
    </row>
    <row r="236" spans="1:19" s="2" customFormat="1" ht="45.75" customHeight="1">
      <c r="A236" s="92"/>
      <c r="B236" s="92"/>
      <c r="C236" s="77"/>
      <c r="D236" s="81"/>
      <c r="E236" s="61" t="s">
        <v>8</v>
      </c>
      <c r="F236" s="58"/>
      <c r="G236" s="53">
        <f t="shared" ref="G236:P236" si="226">G235-G234</f>
        <v>0</v>
      </c>
      <c r="H236" s="53">
        <f t="shared" si="226"/>
        <v>0</v>
      </c>
      <c r="I236" s="53">
        <f t="shared" si="226"/>
        <v>0</v>
      </c>
      <c r="J236" s="53">
        <f t="shared" si="226"/>
        <v>0</v>
      </c>
      <c r="K236" s="53">
        <f t="shared" si="226"/>
        <v>0</v>
      </c>
      <c r="L236" s="53">
        <f t="shared" si="226"/>
        <v>0</v>
      </c>
      <c r="M236" s="53">
        <f t="shared" si="226"/>
        <v>0</v>
      </c>
      <c r="N236" s="53">
        <f t="shared" si="226"/>
        <v>251800</v>
      </c>
      <c r="O236" s="53">
        <f t="shared" si="226"/>
        <v>-251800</v>
      </c>
      <c r="P236" s="53">
        <f t="shared" si="226"/>
        <v>0</v>
      </c>
      <c r="Q236" s="112"/>
      <c r="R236" s="14"/>
      <c r="S236" s="25"/>
    </row>
    <row r="237" spans="1:19" s="7" customFormat="1" ht="42.75" customHeight="1">
      <c r="A237" s="77" t="s">
        <v>35</v>
      </c>
      <c r="B237" s="77" t="s">
        <v>266</v>
      </c>
      <c r="C237" s="77" t="s">
        <v>273</v>
      </c>
      <c r="D237" s="81" t="s">
        <v>240</v>
      </c>
      <c r="E237" s="61" t="s">
        <v>6</v>
      </c>
      <c r="F237" s="62" t="s">
        <v>274</v>
      </c>
      <c r="G237" s="52">
        <f>SUM(H237,K237,N237,O237,P237)</f>
        <v>25000000</v>
      </c>
      <c r="H237" s="53">
        <v>6529900</v>
      </c>
      <c r="I237" s="53">
        <v>6529900</v>
      </c>
      <c r="J237" s="53">
        <f t="shared" ref="J237:J238" si="227">H237-I237</f>
        <v>0</v>
      </c>
      <c r="K237" s="53">
        <v>1806480</v>
      </c>
      <c r="L237" s="53">
        <v>1269972</v>
      </c>
      <c r="M237" s="53">
        <f t="shared" ref="M237:M238" si="228">K237-L237</f>
        <v>536508</v>
      </c>
      <c r="N237" s="53">
        <v>0</v>
      </c>
      <c r="O237" s="53">
        <v>2000000</v>
      </c>
      <c r="P237" s="53">
        <v>14663620</v>
      </c>
      <c r="Q237" s="112" t="s">
        <v>672</v>
      </c>
      <c r="R237" s="73"/>
      <c r="S237" s="29"/>
    </row>
    <row r="238" spans="1:19" s="19" customFormat="1" ht="42.75" customHeight="1">
      <c r="A238" s="92"/>
      <c r="B238" s="92"/>
      <c r="C238" s="77"/>
      <c r="D238" s="81"/>
      <c r="E238" s="61" t="s">
        <v>7</v>
      </c>
      <c r="F238" s="62" t="s">
        <v>274</v>
      </c>
      <c r="G238" s="52">
        <f>SUM(H238,K238,N238,O238,P238)</f>
        <v>25000000</v>
      </c>
      <c r="H238" s="53">
        <v>6529900</v>
      </c>
      <c r="I238" s="53">
        <v>6529900</v>
      </c>
      <c r="J238" s="53">
        <f t="shared" si="227"/>
        <v>0</v>
      </c>
      <c r="K238" s="53">
        <v>1806480</v>
      </c>
      <c r="L238" s="53">
        <v>1351886</v>
      </c>
      <c r="M238" s="53">
        <f t="shared" si="228"/>
        <v>454594</v>
      </c>
      <c r="N238" s="53">
        <v>0</v>
      </c>
      <c r="O238" s="53">
        <v>2000000</v>
      </c>
      <c r="P238" s="53">
        <v>14663620</v>
      </c>
      <c r="Q238" s="112"/>
      <c r="R238" s="73"/>
      <c r="S238" s="30"/>
    </row>
    <row r="239" spans="1:19" s="7" customFormat="1" ht="39" customHeight="1">
      <c r="A239" s="92"/>
      <c r="B239" s="92"/>
      <c r="C239" s="77"/>
      <c r="D239" s="81"/>
      <c r="E239" s="61" t="s">
        <v>8</v>
      </c>
      <c r="F239" s="58"/>
      <c r="G239" s="53">
        <f t="shared" ref="G239:P239" si="229">G238-G237</f>
        <v>0</v>
      </c>
      <c r="H239" s="53">
        <f t="shared" si="229"/>
        <v>0</v>
      </c>
      <c r="I239" s="53">
        <f t="shared" si="229"/>
        <v>0</v>
      </c>
      <c r="J239" s="53">
        <f t="shared" si="229"/>
        <v>0</v>
      </c>
      <c r="K239" s="53">
        <f t="shared" si="229"/>
        <v>0</v>
      </c>
      <c r="L239" s="53">
        <f t="shared" si="229"/>
        <v>81914</v>
      </c>
      <c r="M239" s="53">
        <f t="shared" si="229"/>
        <v>-81914</v>
      </c>
      <c r="N239" s="53">
        <f t="shared" si="229"/>
        <v>0</v>
      </c>
      <c r="O239" s="53">
        <f t="shared" si="229"/>
        <v>0</v>
      </c>
      <c r="P239" s="53">
        <f t="shared" si="229"/>
        <v>0</v>
      </c>
      <c r="Q239" s="112"/>
      <c r="R239" s="73"/>
      <c r="S239" s="29"/>
    </row>
    <row r="240" spans="1:19" s="7" customFormat="1" ht="48.75" customHeight="1">
      <c r="A240" s="77" t="s">
        <v>35</v>
      </c>
      <c r="B240" s="77" t="s">
        <v>266</v>
      </c>
      <c r="C240" s="77" t="s">
        <v>275</v>
      </c>
      <c r="D240" s="81" t="s">
        <v>240</v>
      </c>
      <c r="E240" s="61" t="s">
        <v>6</v>
      </c>
      <c r="F240" s="62" t="s">
        <v>276</v>
      </c>
      <c r="G240" s="52">
        <f>SUM(H240,K240,N240,O240,P240)</f>
        <v>25000000</v>
      </c>
      <c r="H240" s="53">
        <v>200000</v>
      </c>
      <c r="I240" s="53">
        <v>200000</v>
      </c>
      <c r="J240" s="53">
        <f t="shared" ref="J240:J241" si="230">H240-I240</f>
        <v>0</v>
      </c>
      <c r="K240" s="53">
        <v>963312</v>
      </c>
      <c r="L240" s="53">
        <v>198925</v>
      </c>
      <c r="M240" s="53">
        <f t="shared" ref="M240:M241" si="231">K240-L240</f>
        <v>764387</v>
      </c>
      <c r="N240" s="53">
        <v>1504000</v>
      </c>
      <c r="O240" s="53">
        <v>1000000</v>
      </c>
      <c r="P240" s="53">
        <v>21332688</v>
      </c>
      <c r="Q240" s="112" t="s">
        <v>673</v>
      </c>
      <c r="R240" s="73"/>
      <c r="S240" s="29"/>
    </row>
    <row r="241" spans="1:19" s="19" customFormat="1" ht="48.75" customHeight="1">
      <c r="A241" s="92"/>
      <c r="B241" s="92"/>
      <c r="C241" s="77"/>
      <c r="D241" s="81"/>
      <c r="E241" s="61" t="s">
        <v>7</v>
      </c>
      <c r="F241" s="62" t="s">
        <v>276</v>
      </c>
      <c r="G241" s="52">
        <f>SUM(H241,K241,N241,O241,P241)</f>
        <v>25000000</v>
      </c>
      <c r="H241" s="53">
        <v>200000</v>
      </c>
      <c r="I241" s="53">
        <v>200000</v>
      </c>
      <c r="J241" s="53">
        <f t="shared" si="230"/>
        <v>0</v>
      </c>
      <c r="K241" s="53">
        <v>963312</v>
      </c>
      <c r="L241" s="53">
        <v>757530</v>
      </c>
      <c r="M241" s="53">
        <f t="shared" si="231"/>
        <v>205782</v>
      </c>
      <c r="N241" s="53">
        <v>3010800</v>
      </c>
      <c r="O241" s="53">
        <v>1000000</v>
      </c>
      <c r="P241" s="53">
        <v>19825888</v>
      </c>
      <c r="Q241" s="112"/>
      <c r="R241" s="73"/>
      <c r="S241" s="30"/>
    </row>
    <row r="242" spans="1:19" s="7" customFormat="1" ht="48.75" customHeight="1">
      <c r="A242" s="92"/>
      <c r="B242" s="92"/>
      <c r="C242" s="77"/>
      <c r="D242" s="81"/>
      <c r="E242" s="61" t="s">
        <v>8</v>
      </c>
      <c r="F242" s="62"/>
      <c r="G242" s="53">
        <f t="shared" ref="G242:P242" si="232">G241-G240</f>
        <v>0</v>
      </c>
      <c r="H242" s="53">
        <f t="shared" si="232"/>
        <v>0</v>
      </c>
      <c r="I242" s="53">
        <f t="shared" si="232"/>
        <v>0</v>
      </c>
      <c r="J242" s="53">
        <f t="shared" si="232"/>
        <v>0</v>
      </c>
      <c r="K242" s="53">
        <f t="shared" si="232"/>
        <v>0</v>
      </c>
      <c r="L242" s="53">
        <f t="shared" si="232"/>
        <v>558605</v>
      </c>
      <c r="M242" s="53">
        <f t="shared" si="232"/>
        <v>-558605</v>
      </c>
      <c r="N242" s="53">
        <f t="shared" si="232"/>
        <v>1506800</v>
      </c>
      <c r="O242" s="53">
        <f t="shared" si="232"/>
        <v>0</v>
      </c>
      <c r="P242" s="53">
        <f t="shared" si="232"/>
        <v>-1506800</v>
      </c>
      <c r="Q242" s="112"/>
      <c r="R242" s="73"/>
      <c r="S242" s="29"/>
    </row>
    <row r="243" spans="1:19" s="7" customFormat="1" ht="45" customHeight="1">
      <c r="A243" s="77" t="s">
        <v>35</v>
      </c>
      <c r="B243" s="77" t="s">
        <v>266</v>
      </c>
      <c r="C243" s="77" t="s">
        <v>277</v>
      </c>
      <c r="D243" s="81" t="s">
        <v>240</v>
      </c>
      <c r="E243" s="61" t="s">
        <v>6</v>
      </c>
      <c r="F243" s="62" t="s">
        <v>278</v>
      </c>
      <c r="G243" s="52">
        <f>SUM(H243,K243,N243,O243,P243)</f>
        <v>3200000</v>
      </c>
      <c r="H243" s="53">
        <v>40605</v>
      </c>
      <c r="I243" s="53">
        <v>40524</v>
      </c>
      <c r="J243" s="53">
        <f t="shared" ref="J243:J244" si="233">H243-I243</f>
        <v>81</v>
      </c>
      <c r="K243" s="53">
        <v>0</v>
      </c>
      <c r="L243" s="53">
        <v>0</v>
      </c>
      <c r="M243" s="53">
        <f t="shared" ref="M243:M244" si="234">K243-L243</f>
        <v>0</v>
      </c>
      <c r="N243" s="53">
        <v>0</v>
      </c>
      <c r="O243" s="52">
        <v>3159395</v>
      </c>
      <c r="P243" s="53"/>
      <c r="Q243" s="112" t="s">
        <v>279</v>
      </c>
      <c r="R243" s="73"/>
      <c r="S243" s="29"/>
    </row>
    <row r="244" spans="1:19" s="19" customFormat="1" ht="45" customHeight="1">
      <c r="A244" s="92"/>
      <c r="B244" s="92"/>
      <c r="C244" s="77"/>
      <c r="D244" s="81"/>
      <c r="E244" s="61" t="s">
        <v>7</v>
      </c>
      <c r="F244" s="62" t="s">
        <v>278</v>
      </c>
      <c r="G244" s="52">
        <f>SUM(H244,K244,N244,O244,P244)</f>
        <v>3200000</v>
      </c>
      <c r="H244" s="53">
        <v>40605</v>
      </c>
      <c r="I244" s="53">
        <v>40524</v>
      </c>
      <c r="J244" s="53">
        <f t="shared" si="233"/>
        <v>81</v>
      </c>
      <c r="K244" s="53">
        <v>0</v>
      </c>
      <c r="L244" s="53">
        <v>0</v>
      </c>
      <c r="M244" s="53">
        <f t="shared" si="234"/>
        <v>0</v>
      </c>
      <c r="N244" s="53">
        <v>0</v>
      </c>
      <c r="O244" s="52">
        <v>3159395</v>
      </c>
      <c r="P244" s="53"/>
      <c r="Q244" s="112"/>
      <c r="R244" s="73"/>
      <c r="S244" s="30"/>
    </row>
    <row r="245" spans="1:19" s="7" customFormat="1" ht="45" customHeight="1">
      <c r="A245" s="92"/>
      <c r="B245" s="92"/>
      <c r="C245" s="77"/>
      <c r="D245" s="81"/>
      <c r="E245" s="61" t="s">
        <v>8</v>
      </c>
      <c r="F245" s="58"/>
      <c r="G245" s="53">
        <f t="shared" ref="G245:P245" si="235">G244-G243</f>
        <v>0</v>
      </c>
      <c r="H245" s="53">
        <f t="shared" si="235"/>
        <v>0</v>
      </c>
      <c r="I245" s="53">
        <f t="shared" si="235"/>
        <v>0</v>
      </c>
      <c r="J245" s="53">
        <f t="shared" si="235"/>
        <v>0</v>
      </c>
      <c r="K245" s="53">
        <f t="shared" si="235"/>
        <v>0</v>
      </c>
      <c r="L245" s="53">
        <f t="shared" si="235"/>
        <v>0</v>
      </c>
      <c r="M245" s="53">
        <f t="shared" si="235"/>
        <v>0</v>
      </c>
      <c r="N245" s="53">
        <f t="shared" si="235"/>
        <v>0</v>
      </c>
      <c r="O245" s="53">
        <f t="shared" si="235"/>
        <v>0</v>
      </c>
      <c r="P245" s="53">
        <f t="shared" si="235"/>
        <v>0</v>
      </c>
      <c r="Q245" s="112"/>
      <c r="R245" s="73"/>
      <c r="S245" s="29"/>
    </row>
    <row r="246" spans="1:19" s="7" customFormat="1" ht="45" customHeight="1">
      <c r="A246" s="77" t="s">
        <v>35</v>
      </c>
      <c r="B246" s="77" t="s">
        <v>266</v>
      </c>
      <c r="C246" s="77" t="s">
        <v>280</v>
      </c>
      <c r="D246" s="81" t="s">
        <v>240</v>
      </c>
      <c r="E246" s="61" t="s">
        <v>6</v>
      </c>
      <c r="F246" s="62" t="s">
        <v>281</v>
      </c>
      <c r="G246" s="52">
        <f>SUM(H246,K246,N246,O246,P246)</f>
        <v>20000000</v>
      </c>
      <c r="H246" s="53">
        <v>0</v>
      </c>
      <c r="I246" s="53">
        <v>0</v>
      </c>
      <c r="J246" s="53">
        <f t="shared" ref="J246:J247" si="236">H246-I246</f>
        <v>0</v>
      </c>
      <c r="K246" s="53">
        <v>3038500</v>
      </c>
      <c r="L246" s="53">
        <v>293866</v>
      </c>
      <c r="M246" s="53">
        <f t="shared" ref="M246:M247" si="237">K246-L246</f>
        <v>2744634</v>
      </c>
      <c r="N246" s="53">
        <v>4044000</v>
      </c>
      <c r="O246" s="53">
        <v>4000000</v>
      </c>
      <c r="P246" s="53">
        <v>8917500</v>
      </c>
      <c r="Q246" s="112" t="s">
        <v>674</v>
      </c>
      <c r="R246" s="73"/>
      <c r="S246" s="29"/>
    </row>
    <row r="247" spans="1:19" s="19" customFormat="1" ht="45" customHeight="1">
      <c r="A247" s="92"/>
      <c r="B247" s="92"/>
      <c r="C247" s="77"/>
      <c r="D247" s="81"/>
      <c r="E247" s="61" t="s">
        <v>7</v>
      </c>
      <c r="F247" s="62" t="s">
        <v>281</v>
      </c>
      <c r="G247" s="52">
        <f>SUM(H247,K247,N247,O247,P247)</f>
        <v>20000000</v>
      </c>
      <c r="H247" s="53">
        <v>0</v>
      </c>
      <c r="I247" s="53">
        <v>0</v>
      </c>
      <c r="J247" s="53">
        <f t="shared" si="236"/>
        <v>0</v>
      </c>
      <c r="K247" s="53">
        <v>3038500</v>
      </c>
      <c r="L247" s="53">
        <v>2930197</v>
      </c>
      <c r="M247" s="53">
        <f t="shared" si="237"/>
        <v>108303</v>
      </c>
      <c r="N247" s="53">
        <v>4444000</v>
      </c>
      <c r="O247" s="53">
        <v>4000000</v>
      </c>
      <c r="P247" s="53">
        <v>8517500</v>
      </c>
      <c r="Q247" s="112"/>
      <c r="R247" s="73"/>
      <c r="S247" s="30"/>
    </row>
    <row r="248" spans="1:19" s="7" customFormat="1" ht="45" customHeight="1">
      <c r="A248" s="92"/>
      <c r="B248" s="92"/>
      <c r="C248" s="77"/>
      <c r="D248" s="81"/>
      <c r="E248" s="61" t="s">
        <v>8</v>
      </c>
      <c r="F248" s="58"/>
      <c r="G248" s="53">
        <f t="shared" ref="G248:P248" si="238">G247-G246</f>
        <v>0</v>
      </c>
      <c r="H248" s="53">
        <f t="shared" si="238"/>
        <v>0</v>
      </c>
      <c r="I248" s="53">
        <f t="shared" si="238"/>
        <v>0</v>
      </c>
      <c r="J248" s="53">
        <f t="shared" si="238"/>
        <v>0</v>
      </c>
      <c r="K248" s="53">
        <f t="shared" si="238"/>
        <v>0</v>
      </c>
      <c r="L248" s="53">
        <f t="shared" si="238"/>
        <v>2636331</v>
      </c>
      <c r="M248" s="53">
        <f t="shared" si="238"/>
        <v>-2636331</v>
      </c>
      <c r="N248" s="53">
        <f t="shared" si="238"/>
        <v>400000</v>
      </c>
      <c r="O248" s="53">
        <f t="shared" si="238"/>
        <v>0</v>
      </c>
      <c r="P248" s="53">
        <f t="shared" si="238"/>
        <v>-400000</v>
      </c>
      <c r="Q248" s="112"/>
      <c r="R248" s="73"/>
      <c r="S248" s="29"/>
    </row>
    <row r="249" spans="1:19" s="7" customFormat="1" ht="45" customHeight="1">
      <c r="A249" s="77" t="s">
        <v>35</v>
      </c>
      <c r="B249" s="77" t="s">
        <v>266</v>
      </c>
      <c r="C249" s="77" t="s">
        <v>282</v>
      </c>
      <c r="D249" s="81" t="s">
        <v>240</v>
      </c>
      <c r="E249" s="61" t="s">
        <v>6</v>
      </c>
      <c r="F249" s="62" t="s">
        <v>283</v>
      </c>
      <c r="G249" s="52">
        <f>SUM(H249,K249,N249,O249,P249)</f>
        <v>10700000</v>
      </c>
      <c r="H249" s="53">
        <v>0</v>
      </c>
      <c r="I249" s="53">
        <v>0</v>
      </c>
      <c r="J249" s="53">
        <f t="shared" ref="J249:J250" si="239">H249-I249</f>
        <v>0</v>
      </c>
      <c r="K249" s="53">
        <v>3536450</v>
      </c>
      <c r="L249" s="53">
        <v>3353186</v>
      </c>
      <c r="M249" s="53">
        <f t="shared" ref="M249:M250" si="240">K249-L249</f>
        <v>183264</v>
      </c>
      <c r="N249" s="53">
        <v>2905000</v>
      </c>
      <c r="O249" s="53">
        <v>3000000</v>
      </c>
      <c r="P249" s="53">
        <v>1258550</v>
      </c>
      <c r="Q249" s="112" t="s">
        <v>675</v>
      </c>
      <c r="R249" s="73"/>
      <c r="S249" s="29"/>
    </row>
    <row r="250" spans="1:19" s="19" customFormat="1" ht="45" customHeight="1">
      <c r="A250" s="92"/>
      <c r="B250" s="92"/>
      <c r="C250" s="77"/>
      <c r="D250" s="81"/>
      <c r="E250" s="61" t="s">
        <v>7</v>
      </c>
      <c r="F250" s="62" t="s">
        <v>283</v>
      </c>
      <c r="G250" s="52">
        <f>SUM(H250,K250,N250,O250,P250)</f>
        <v>10700000</v>
      </c>
      <c r="H250" s="53">
        <v>0</v>
      </c>
      <c r="I250" s="53">
        <v>0</v>
      </c>
      <c r="J250" s="53">
        <f t="shared" si="239"/>
        <v>0</v>
      </c>
      <c r="K250" s="53">
        <v>3536450</v>
      </c>
      <c r="L250" s="53">
        <v>3493475</v>
      </c>
      <c r="M250" s="53">
        <f t="shared" si="240"/>
        <v>42975</v>
      </c>
      <c r="N250" s="53">
        <v>2905000</v>
      </c>
      <c r="O250" s="53">
        <v>3000000</v>
      </c>
      <c r="P250" s="53">
        <v>1258550</v>
      </c>
      <c r="Q250" s="112"/>
      <c r="R250" s="73"/>
      <c r="S250" s="30"/>
    </row>
    <row r="251" spans="1:19" s="7" customFormat="1" ht="45" customHeight="1">
      <c r="A251" s="92"/>
      <c r="B251" s="92"/>
      <c r="C251" s="77"/>
      <c r="D251" s="81"/>
      <c r="E251" s="61" t="s">
        <v>8</v>
      </c>
      <c r="F251" s="58"/>
      <c r="G251" s="53">
        <f t="shared" ref="G251:P251" si="241">G250-G249</f>
        <v>0</v>
      </c>
      <c r="H251" s="53">
        <f t="shared" si="241"/>
        <v>0</v>
      </c>
      <c r="I251" s="53">
        <f t="shared" si="241"/>
        <v>0</v>
      </c>
      <c r="J251" s="53">
        <f t="shared" si="241"/>
        <v>0</v>
      </c>
      <c r="K251" s="53">
        <f t="shared" si="241"/>
        <v>0</v>
      </c>
      <c r="L251" s="53">
        <f t="shared" si="241"/>
        <v>140289</v>
      </c>
      <c r="M251" s="53">
        <f t="shared" si="241"/>
        <v>-140289</v>
      </c>
      <c r="N251" s="53">
        <f t="shared" si="241"/>
        <v>0</v>
      </c>
      <c r="O251" s="53">
        <f t="shared" si="241"/>
        <v>0</v>
      </c>
      <c r="P251" s="53">
        <f t="shared" si="241"/>
        <v>0</v>
      </c>
      <c r="Q251" s="112"/>
      <c r="R251" s="73"/>
      <c r="S251" s="29"/>
    </row>
    <row r="252" spans="1:19" s="7" customFormat="1" ht="45" customHeight="1">
      <c r="A252" s="77" t="s">
        <v>35</v>
      </c>
      <c r="B252" s="77" t="s">
        <v>266</v>
      </c>
      <c r="C252" s="77" t="s">
        <v>284</v>
      </c>
      <c r="D252" s="81" t="s">
        <v>240</v>
      </c>
      <c r="E252" s="61" t="s">
        <v>6</v>
      </c>
      <c r="F252" s="62" t="s">
        <v>285</v>
      </c>
      <c r="G252" s="52">
        <f>SUM(H252,K252,N252,O252,P252)</f>
        <v>596417</v>
      </c>
      <c r="H252" s="53">
        <v>0</v>
      </c>
      <c r="I252" s="53">
        <v>0</v>
      </c>
      <c r="J252" s="53">
        <f t="shared" ref="J252:J253" si="242">H252-I252</f>
        <v>0</v>
      </c>
      <c r="K252" s="53">
        <v>596417</v>
      </c>
      <c r="L252" s="53">
        <v>396676</v>
      </c>
      <c r="M252" s="53">
        <f t="shared" ref="M252:M253" si="243">K252-L252</f>
        <v>199741</v>
      </c>
      <c r="N252" s="53">
        <v>0</v>
      </c>
      <c r="O252" s="53">
        <v>0</v>
      </c>
      <c r="P252" s="53">
        <v>0</v>
      </c>
      <c r="Q252" s="112" t="s">
        <v>676</v>
      </c>
      <c r="R252" s="73" t="s">
        <v>650</v>
      </c>
      <c r="S252" s="29"/>
    </row>
    <row r="253" spans="1:19" s="19" customFormat="1" ht="45" customHeight="1">
      <c r="A253" s="92"/>
      <c r="B253" s="92"/>
      <c r="C253" s="77"/>
      <c r="D253" s="81"/>
      <c r="E253" s="61" t="s">
        <v>7</v>
      </c>
      <c r="F253" s="62" t="s">
        <v>285</v>
      </c>
      <c r="G253" s="52">
        <f>SUM(H253,K253,N253,O253,P253)</f>
        <v>1076417</v>
      </c>
      <c r="H253" s="53">
        <v>0</v>
      </c>
      <c r="I253" s="53">
        <v>0</v>
      </c>
      <c r="J253" s="53">
        <f t="shared" si="242"/>
        <v>0</v>
      </c>
      <c r="K253" s="53">
        <v>596417</v>
      </c>
      <c r="L253" s="53">
        <v>415986</v>
      </c>
      <c r="M253" s="53">
        <f t="shared" si="243"/>
        <v>180431</v>
      </c>
      <c r="N253" s="53">
        <v>480000</v>
      </c>
      <c r="O253" s="53">
        <v>0</v>
      </c>
      <c r="P253" s="53">
        <v>0</v>
      </c>
      <c r="Q253" s="112"/>
      <c r="R253" s="73"/>
      <c r="S253" s="30"/>
    </row>
    <row r="254" spans="1:19" s="7" customFormat="1" ht="45" customHeight="1">
      <c r="A254" s="92"/>
      <c r="B254" s="92"/>
      <c r="C254" s="77"/>
      <c r="D254" s="81"/>
      <c r="E254" s="61" t="s">
        <v>8</v>
      </c>
      <c r="F254" s="58"/>
      <c r="G254" s="53">
        <f t="shared" ref="G254:P254" si="244">G253-G252</f>
        <v>480000</v>
      </c>
      <c r="H254" s="53">
        <f t="shared" si="244"/>
        <v>0</v>
      </c>
      <c r="I254" s="53">
        <f t="shared" si="244"/>
        <v>0</v>
      </c>
      <c r="J254" s="53">
        <f t="shared" si="244"/>
        <v>0</v>
      </c>
      <c r="K254" s="53">
        <f t="shared" si="244"/>
        <v>0</v>
      </c>
      <c r="L254" s="53">
        <f t="shared" si="244"/>
        <v>19310</v>
      </c>
      <c r="M254" s="53">
        <f t="shared" si="244"/>
        <v>-19310</v>
      </c>
      <c r="N254" s="53">
        <f t="shared" si="244"/>
        <v>480000</v>
      </c>
      <c r="O254" s="53">
        <f t="shared" si="244"/>
        <v>0</v>
      </c>
      <c r="P254" s="53">
        <f t="shared" si="244"/>
        <v>0</v>
      </c>
      <c r="Q254" s="112"/>
      <c r="R254" s="73"/>
      <c r="S254" s="29"/>
    </row>
    <row r="255" spans="1:19" s="7" customFormat="1" ht="45" customHeight="1">
      <c r="A255" s="77" t="s">
        <v>35</v>
      </c>
      <c r="B255" s="77" t="s">
        <v>266</v>
      </c>
      <c r="C255" s="77" t="s">
        <v>287</v>
      </c>
      <c r="D255" s="81" t="s">
        <v>240</v>
      </c>
      <c r="E255" s="61" t="s">
        <v>6</v>
      </c>
      <c r="F255" s="62" t="s">
        <v>288</v>
      </c>
      <c r="G255" s="52">
        <f>SUM(H255,K255,N255,O255,P255)</f>
        <v>1533000</v>
      </c>
      <c r="H255" s="53">
        <v>0</v>
      </c>
      <c r="I255" s="53">
        <v>0</v>
      </c>
      <c r="J255" s="53">
        <f t="shared" ref="J255:J256" si="245">H255-I255</f>
        <v>0</v>
      </c>
      <c r="K255" s="53">
        <v>33450</v>
      </c>
      <c r="L255" s="53">
        <v>822</v>
      </c>
      <c r="M255" s="53">
        <f t="shared" ref="M255:M256" si="246">K255-L255</f>
        <v>32628</v>
      </c>
      <c r="N255" s="53">
        <v>903000</v>
      </c>
      <c r="O255" s="53">
        <v>596550</v>
      </c>
      <c r="P255" s="53">
        <v>0</v>
      </c>
      <c r="Q255" s="112" t="s">
        <v>653</v>
      </c>
      <c r="R255" s="73"/>
      <c r="S255" s="29"/>
    </row>
    <row r="256" spans="1:19" s="19" customFormat="1" ht="45" customHeight="1">
      <c r="A256" s="92"/>
      <c r="B256" s="92"/>
      <c r="C256" s="77"/>
      <c r="D256" s="81"/>
      <c r="E256" s="61" t="s">
        <v>7</v>
      </c>
      <c r="F256" s="62" t="s">
        <v>288</v>
      </c>
      <c r="G256" s="52">
        <f>SUM(H256,K256,N256,O256,P256)</f>
        <v>1533000</v>
      </c>
      <c r="H256" s="53">
        <v>0</v>
      </c>
      <c r="I256" s="53">
        <v>0</v>
      </c>
      <c r="J256" s="53">
        <f t="shared" si="245"/>
        <v>0</v>
      </c>
      <c r="K256" s="53">
        <v>33450</v>
      </c>
      <c r="L256" s="53">
        <v>823</v>
      </c>
      <c r="M256" s="53">
        <f t="shared" si="246"/>
        <v>32627</v>
      </c>
      <c r="N256" s="53">
        <v>903000</v>
      </c>
      <c r="O256" s="53">
        <v>596550</v>
      </c>
      <c r="P256" s="53">
        <v>0</v>
      </c>
      <c r="Q256" s="112"/>
      <c r="R256" s="73"/>
      <c r="S256" s="30"/>
    </row>
    <row r="257" spans="1:19" s="7" customFormat="1" ht="45" customHeight="1">
      <c r="A257" s="92"/>
      <c r="B257" s="92"/>
      <c r="C257" s="77"/>
      <c r="D257" s="81"/>
      <c r="E257" s="61" t="s">
        <v>8</v>
      </c>
      <c r="F257" s="58"/>
      <c r="G257" s="53">
        <f t="shared" ref="G257:P257" si="247">G256-G255</f>
        <v>0</v>
      </c>
      <c r="H257" s="53">
        <f t="shared" si="247"/>
        <v>0</v>
      </c>
      <c r="I257" s="53">
        <f t="shared" si="247"/>
        <v>0</v>
      </c>
      <c r="J257" s="53">
        <f t="shared" si="247"/>
        <v>0</v>
      </c>
      <c r="K257" s="53">
        <f t="shared" si="247"/>
        <v>0</v>
      </c>
      <c r="L257" s="53">
        <f t="shared" si="247"/>
        <v>1</v>
      </c>
      <c r="M257" s="53">
        <f t="shared" si="247"/>
        <v>-1</v>
      </c>
      <c r="N257" s="53">
        <f t="shared" si="247"/>
        <v>0</v>
      </c>
      <c r="O257" s="53">
        <f t="shared" si="247"/>
        <v>0</v>
      </c>
      <c r="P257" s="53">
        <f t="shared" si="247"/>
        <v>0</v>
      </c>
      <c r="Q257" s="112"/>
      <c r="R257" s="73"/>
      <c r="S257" s="29"/>
    </row>
    <row r="258" spans="1:19" s="7" customFormat="1" ht="45" customHeight="1">
      <c r="A258" s="77" t="s">
        <v>35</v>
      </c>
      <c r="B258" s="77" t="s">
        <v>266</v>
      </c>
      <c r="C258" s="77" t="s">
        <v>289</v>
      </c>
      <c r="D258" s="81" t="s">
        <v>240</v>
      </c>
      <c r="E258" s="61" t="s">
        <v>6</v>
      </c>
      <c r="F258" s="62" t="s">
        <v>290</v>
      </c>
      <c r="G258" s="52">
        <f>SUM(H258,K258,N258,O258,P258)</f>
        <v>1340000</v>
      </c>
      <c r="H258" s="53">
        <v>0</v>
      </c>
      <c r="I258" s="53">
        <v>0</v>
      </c>
      <c r="J258" s="53">
        <f t="shared" ref="J258:J259" si="248">H258-I258</f>
        <v>0</v>
      </c>
      <c r="K258" s="53">
        <v>0</v>
      </c>
      <c r="L258" s="53">
        <v>0</v>
      </c>
      <c r="M258" s="53">
        <f t="shared" ref="M258:M259" si="249">K258-L258</f>
        <v>0</v>
      </c>
      <c r="N258" s="53">
        <v>1003000</v>
      </c>
      <c r="O258" s="53">
        <v>337000</v>
      </c>
      <c r="P258" s="53">
        <v>0</v>
      </c>
      <c r="Q258" s="112" t="s">
        <v>286</v>
      </c>
      <c r="R258" s="73"/>
      <c r="S258" s="29"/>
    </row>
    <row r="259" spans="1:19" s="19" customFormat="1" ht="45" customHeight="1">
      <c r="A259" s="92"/>
      <c r="B259" s="92"/>
      <c r="C259" s="77"/>
      <c r="D259" s="81"/>
      <c r="E259" s="61" t="s">
        <v>7</v>
      </c>
      <c r="F259" s="62" t="s">
        <v>290</v>
      </c>
      <c r="G259" s="52">
        <f>SUM(H259,K259,N259,O259,P259)</f>
        <v>1340000</v>
      </c>
      <c r="H259" s="53">
        <v>0</v>
      </c>
      <c r="I259" s="53">
        <v>0</v>
      </c>
      <c r="J259" s="53">
        <f t="shared" si="248"/>
        <v>0</v>
      </c>
      <c r="K259" s="53">
        <v>0</v>
      </c>
      <c r="L259" s="53">
        <v>0</v>
      </c>
      <c r="M259" s="53">
        <f t="shared" si="249"/>
        <v>0</v>
      </c>
      <c r="N259" s="53">
        <v>1003000</v>
      </c>
      <c r="O259" s="53">
        <v>337000</v>
      </c>
      <c r="P259" s="53">
        <v>0</v>
      </c>
      <c r="Q259" s="112"/>
      <c r="R259" s="73"/>
      <c r="S259" s="30"/>
    </row>
    <row r="260" spans="1:19" s="7" customFormat="1" ht="45" customHeight="1">
      <c r="A260" s="92"/>
      <c r="B260" s="92"/>
      <c r="C260" s="77"/>
      <c r="D260" s="81"/>
      <c r="E260" s="61" t="s">
        <v>8</v>
      </c>
      <c r="F260" s="58"/>
      <c r="G260" s="53">
        <f t="shared" ref="G260:P260" si="250">G259-G258</f>
        <v>0</v>
      </c>
      <c r="H260" s="53">
        <f t="shared" si="250"/>
        <v>0</v>
      </c>
      <c r="I260" s="53">
        <f t="shared" si="250"/>
        <v>0</v>
      </c>
      <c r="J260" s="53">
        <f t="shared" si="250"/>
        <v>0</v>
      </c>
      <c r="K260" s="53">
        <f t="shared" si="250"/>
        <v>0</v>
      </c>
      <c r="L260" s="53">
        <f t="shared" si="250"/>
        <v>0</v>
      </c>
      <c r="M260" s="53">
        <f t="shared" si="250"/>
        <v>0</v>
      </c>
      <c r="N260" s="53">
        <f t="shared" si="250"/>
        <v>0</v>
      </c>
      <c r="O260" s="53">
        <f t="shared" si="250"/>
        <v>0</v>
      </c>
      <c r="P260" s="53">
        <f t="shared" si="250"/>
        <v>0</v>
      </c>
      <c r="Q260" s="112"/>
      <c r="R260" s="73"/>
      <c r="S260" s="29"/>
    </row>
    <row r="261" spans="1:19" s="7" customFormat="1" ht="45.75" customHeight="1">
      <c r="A261" s="77" t="s">
        <v>35</v>
      </c>
      <c r="B261" s="77" t="s">
        <v>266</v>
      </c>
      <c r="C261" s="77" t="s">
        <v>291</v>
      </c>
      <c r="D261" s="81" t="s">
        <v>240</v>
      </c>
      <c r="E261" s="61" t="s">
        <v>6</v>
      </c>
      <c r="F261" s="62" t="s">
        <v>292</v>
      </c>
      <c r="G261" s="52">
        <f>SUM(H261,K261,N261,O261,P261)</f>
        <v>31346000</v>
      </c>
      <c r="H261" s="53">
        <v>0</v>
      </c>
      <c r="I261" s="53">
        <v>0</v>
      </c>
      <c r="J261" s="53">
        <f t="shared" ref="J261:J262" si="251">H261-I261</f>
        <v>0</v>
      </c>
      <c r="K261" s="53">
        <v>0</v>
      </c>
      <c r="L261" s="53">
        <v>0</v>
      </c>
      <c r="M261" s="53">
        <f t="shared" ref="M261:M262" si="252">K261-L261</f>
        <v>0</v>
      </c>
      <c r="N261" s="53">
        <v>1012000</v>
      </c>
      <c r="O261" s="53">
        <v>1000000</v>
      </c>
      <c r="P261" s="53">
        <v>29334000</v>
      </c>
      <c r="Q261" s="112" t="s">
        <v>293</v>
      </c>
      <c r="R261" s="73"/>
      <c r="S261" s="29"/>
    </row>
    <row r="262" spans="1:19" s="19" customFormat="1" ht="45.75" customHeight="1">
      <c r="A262" s="92"/>
      <c r="B262" s="92"/>
      <c r="C262" s="77"/>
      <c r="D262" s="81"/>
      <c r="E262" s="61" t="s">
        <v>7</v>
      </c>
      <c r="F262" s="62" t="s">
        <v>292</v>
      </c>
      <c r="G262" s="52">
        <f>SUM(H262,K262,N262,O262,P262)</f>
        <v>31346000</v>
      </c>
      <c r="H262" s="53">
        <v>0</v>
      </c>
      <c r="I262" s="53">
        <v>0</v>
      </c>
      <c r="J262" s="53">
        <f t="shared" si="251"/>
        <v>0</v>
      </c>
      <c r="K262" s="53">
        <v>0</v>
      </c>
      <c r="L262" s="53">
        <v>0</v>
      </c>
      <c r="M262" s="53">
        <f t="shared" si="252"/>
        <v>0</v>
      </c>
      <c r="N262" s="53">
        <v>1012000</v>
      </c>
      <c r="O262" s="53">
        <v>1000000</v>
      </c>
      <c r="P262" s="53">
        <v>29334000</v>
      </c>
      <c r="Q262" s="112"/>
      <c r="R262" s="73"/>
      <c r="S262" s="30"/>
    </row>
    <row r="263" spans="1:19" s="7" customFormat="1" ht="42.75" customHeight="1">
      <c r="A263" s="92"/>
      <c r="B263" s="92"/>
      <c r="C263" s="77"/>
      <c r="D263" s="81"/>
      <c r="E263" s="61" t="s">
        <v>8</v>
      </c>
      <c r="F263" s="58"/>
      <c r="G263" s="53">
        <f t="shared" ref="G263:P263" si="253">G262-G261</f>
        <v>0</v>
      </c>
      <c r="H263" s="53">
        <f t="shared" si="253"/>
        <v>0</v>
      </c>
      <c r="I263" s="53">
        <f t="shared" si="253"/>
        <v>0</v>
      </c>
      <c r="J263" s="53">
        <f t="shared" si="253"/>
        <v>0</v>
      </c>
      <c r="K263" s="53">
        <f t="shared" si="253"/>
        <v>0</v>
      </c>
      <c r="L263" s="53">
        <f t="shared" si="253"/>
        <v>0</v>
      </c>
      <c r="M263" s="53">
        <f t="shared" si="253"/>
        <v>0</v>
      </c>
      <c r="N263" s="53">
        <f t="shared" si="253"/>
        <v>0</v>
      </c>
      <c r="O263" s="53">
        <f t="shared" si="253"/>
        <v>0</v>
      </c>
      <c r="P263" s="53">
        <f t="shared" si="253"/>
        <v>0</v>
      </c>
      <c r="Q263" s="112"/>
      <c r="R263" s="73"/>
      <c r="S263" s="29"/>
    </row>
    <row r="264" spans="1:19" s="7" customFormat="1" ht="45.75" customHeight="1">
      <c r="A264" s="77" t="s">
        <v>35</v>
      </c>
      <c r="B264" s="77" t="s">
        <v>266</v>
      </c>
      <c r="C264" s="77" t="s">
        <v>294</v>
      </c>
      <c r="D264" s="81" t="s">
        <v>240</v>
      </c>
      <c r="E264" s="61" t="s">
        <v>6</v>
      </c>
      <c r="F264" s="62" t="s">
        <v>295</v>
      </c>
      <c r="G264" s="52">
        <f>SUM(H264,K264,N264,O264,P264)</f>
        <v>8467000</v>
      </c>
      <c r="H264" s="53">
        <v>0</v>
      </c>
      <c r="I264" s="53">
        <v>0</v>
      </c>
      <c r="J264" s="53">
        <f t="shared" ref="J264:J265" si="254">H264-I264</f>
        <v>0</v>
      </c>
      <c r="K264" s="53">
        <v>0</v>
      </c>
      <c r="L264" s="53">
        <v>0</v>
      </c>
      <c r="M264" s="53">
        <f t="shared" ref="M264:M265" si="255">K264-L264</f>
        <v>0</v>
      </c>
      <c r="N264" s="53">
        <v>114000</v>
      </c>
      <c r="O264" s="53">
        <v>1500000</v>
      </c>
      <c r="P264" s="53">
        <v>6853000</v>
      </c>
      <c r="Q264" s="112" t="s">
        <v>296</v>
      </c>
      <c r="R264" s="73"/>
      <c r="S264" s="29"/>
    </row>
    <row r="265" spans="1:19" s="19" customFormat="1" ht="45.75" customHeight="1">
      <c r="A265" s="92"/>
      <c r="B265" s="92"/>
      <c r="C265" s="77"/>
      <c r="D265" s="81"/>
      <c r="E265" s="61" t="s">
        <v>7</v>
      </c>
      <c r="F265" s="62" t="s">
        <v>295</v>
      </c>
      <c r="G265" s="52">
        <f>SUM(H265,K265,N265,O265,P265)</f>
        <v>8467000</v>
      </c>
      <c r="H265" s="53">
        <v>0</v>
      </c>
      <c r="I265" s="53">
        <v>0</v>
      </c>
      <c r="J265" s="53">
        <f t="shared" si="254"/>
        <v>0</v>
      </c>
      <c r="K265" s="53">
        <v>0</v>
      </c>
      <c r="L265" s="53">
        <v>0</v>
      </c>
      <c r="M265" s="53">
        <f t="shared" si="255"/>
        <v>0</v>
      </c>
      <c r="N265" s="53">
        <v>114000</v>
      </c>
      <c r="O265" s="53">
        <v>1500000</v>
      </c>
      <c r="P265" s="53">
        <v>6853000</v>
      </c>
      <c r="Q265" s="112"/>
      <c r="R265" s="73"/>
      <c r="S265" s="30"/>
    </row>
    <row r="266" spans="1:19" s="7" customFormat="1" ht="42.75" customHeight="1">
      <c r="A266" s="92"/>
      <c r="B266" s="92"/>
      <c r="C266" s="77"/>
      <c r="D266" s="81"/>
      <c r="E266" s="61" t="s">
        <v>8</v>
      </c>
      <c r="F266" s="58"/>
      <c r="G266" s="53">
        <f t="shared" ref="G266:P266" si="256">G265-G264</f>
        <v>0</v>
      </c>
      <c r="H266" s="53">
        <f t="shared" si="256"/>
        <v>0</v>
      </c>
      <c r="I266" s="53">
        <f t="shared" si="256"/>
        <v>0</v>
      </c>
      <c r="J266" s="53">
        <f t="shared" si="256"/>
        <v>0</v>
      </c>
      <c r="K266" s="53">
        <f t="shared" si="256"/>
        <v>0</v>
      </c>
      <c r="L266" s="53">
        <f t="shared" si="256"/>
        <v>0</v>
      </c>
      <c r="M266" s="53">
        <f t="shared" si="256"/>
        <v>0</v>
      </c>
      <c r="N266" s="53">
        <f t="shared" si="256"/>
        <v>0</v>
      </c>
      <c r="O266" s="53">
        <f t="shared" si="256"/>
        <v>0</v>
      </c>
      <c r="P266" s="53">
        <f t="shared" si="256"/>
        <v>0</v>
      </c>
      <c r="Q266" s="112"/>
      <c r="R266" s="73"/>
      <c r="S266" s="29"/>
    </row>
    <row r="267" spans="1:19" s="7" customFormat="1" ht="45.75" customHeight="1">
      <c r="A267" s="77" t="s">
        <v>35</v>
      </c>
      <c r="B267" s="77" t="s">
        <v>266</v>
      </c>
      <c r="C267" s="77" t="s">
        <v>297</v>
      </c>
      <c r="D267" s="81" t="s">
        <v>240</v>
      </c>
      <c r="E267" s="61" t="s">
        <v>6</v>
      </c>
      <c r="F267" s="62" t="s">
        <v>298</v>
      </c>
      <c r="G267" s="52">
        <f>SUM(H267,K267,N267,O267,P267)</f>
        <v>1984000</v>
      </c>
      <c r="H267" s="53">
        <v>0</v>
      </c>
      <c r="I267" s="53">
        <v>0</v>
      </c>
      <c r="J267" s="53">
        <f t="shared" ref="J267:J268" si="257">H267-I267</f>
        <v>0</v>
      </c>
      <c r="K267" s="53">
        <v>0</v>
      </c>
      <c r="L267" s="53">
        <v>0</v>
      </c>
      <c r="M267" s="53">
        <f t="shared" ref="M267:M268" si="258">K267-L267</f>
        <v>0</v>
      </c>
      <c r="N267" s="53">
        <v>64000</v>
      </c>
      <c r="O267" s="53">
        <v>600000</v>
      </c>
      <c r="P267" s="53">
        <v>1320000</v>
      </c>
      <c r="Q267" s="112" t="s">
        <v>296</v>
      </c>
      <c r="R267" s="73"/>
      <c r="S267" s="29"/>
    </row>
    <row r="268" spans="1:19" s="19" customFormat="1" ht="45.75" customHeight="1">
      <c r="A268" s="92"/>
      <c r="B268" s="92"/>
      <c r="C268" s="77"/>
      <c r="D268" s="81"/>
      <c r="E268" s="61" t="s">
        <v>7</v>
      </c>
      <c r="F268" s="62" t="s">
        <v>298</v>
      </c>
      <c r="G268" s="52">
        <f>SUM(H268,K268,N268,O268,P268)</f>
        <v>1984000</v>
      </c>
      <c r="H268" s="53">
        <v>0</v>
      </c>
      <c r="I268" s="53">
        <v>0</v>
      </c>
      <c r="J268" s="53">
        <f t="shared" si="257"/>
        <v>0</v>
      </c>
      <c r="K268" s="53">
        <v>0</v>
      </c>
      <c r="L268" s="53">
        <v>0</v>
      </c>
      <c r="M268" s="53">
        <f t="shared" si="258"/>
        <v>0</v>
      </c>
      <c r="N268" s="53">
        <v>64000</v>
      </c>
      <c r="O268" s="53">
        <v>600000</v>
      </c>
      <c r="P268" s="53">
        <v>1320000</v>
      </c>
      <c r="Q268" s="112"/>
      <c r="R268" s="73"/>
      <c r="S268" s="30"/>
    </row>
    <row r="269" spans="1:19" s="7" customFormat="1" ht="42.75" customHeight="1">
      <c r="A269" s="92"/>
      <c r="B269" s="92"/>
      <c r="C269" s="77"/>
      <c r="D269" s="81"/>
      <c r="E269" s="61" t="s">
        <v>8</v>
      </c>
      <c r="F269" s="58"/>
      <c r="G269" s="53">
        <f t="shared" ref="G269:P269" si="259">G268-G267</f>
        <v>0</v>
      </c>
      <c r="H269" s="53">
        <f t="shared" si="259"/>
        <v>0</v>
      </c>
      <c r="I269" s="53">
        <f t="shared" si="259"/>
        <v>0</v>
      </c>
      <c r="J269" s="53">
        <f t="shared" si="259"/>
        <v>0</v>
      </c>
      <c r="K269" s="53">
        <f t="shared" si="259"/>
        <v>0</v>
      </c>
      <c r="L269" s="53">
        <f t="shared" si="259"/>
        <v>0</v>
      </c>
      <c r="M269" s="53">
        <f t="shared" si="259"/>
        <v>0</v>
      </c>
      <c r="N269" s="53">
        <f t="shared" si="259"/>
        <v>0</v>
      </c>
      <c r="O269" s="53">
        <f t="shared" si="259"/>
        <v>0</v>
      </c>
      <c r="P269" s="53">
        <f t="shared" si="259"/>
        <v>0</v>
      </c>
      <c r="Q269" s="112"/>
      <c r="R269" s="73"/>
      <c r="S269" s="29"/>
    </row>
    <row r="270" spans="1:19" s="7" customFormat="1" ht="45.75" customHeight="1">
      <c r="A270" s="77" t="s">
        <v>35</v>
      </c>
      <c r="B270" s="77" t="s">
        <v>266</v>
      </c>
      <c r="C270" s="77" t="s">
        <v>299</v>
      </c>
      <c r="D270" s="81" t="s">
        <v>240</v>
      </c>
      <c r="E270" s="61" t="s">
        <v>6</v>
      </c>
      <c r="F270" s="62" t="s">
        <v>300</v>
      </c>
      <c r="G270" s="52">
        <f>SUM(H270,K270,N270,O270,P270)</f>
        <v>5918000</v>
      </c>
      <c r="H270" s="53">
        <v>0</v>
      </c>
      <c r="I270" s="53">
        <v>0</v>
      </c>
      <c r="J270" s="53">
        <f t="shared" ref="J270:J271" si="260">H270-I270</f>
        <v>0</v>
      </c>
      <c r="K270" s="53">
        <v>0</v>
      </c>
      <c r="L270" s="53">
        <v>0</v>
      </c>
      <c r="M270" s="53">
        <f t="shared" ref="M270:M271" si="261">K270-L270</f>
        <v>0</v>
      </c>
      <c r="N270" s="53">
        <v>30000</v>
      </c>
      <c r="O270" s="53">
        <v>2000000</v>
      </c>
      <c r="P270" s="53">
        <v>3888000</v>
      </c>
      <c r="Q270" s="112" t="s">
        <v>296</v>
      </c>
      <c r="R270" s="73"/>
      <c r="S270" s="29"/>
    </row>
    <row r="271" spans="1:19" s="19" customFormat="1" ht="45.75" customHeight="1">
      <c r="A271" s="92"/>
      <c r="B271" s="92"/>
      <c r="C271" s="77"/>
      <c r="D271" s="81"/>
      <c r="E271" s="61" t="s">
        <v>7</v>
      </c>
      <c r="F271" s="62" t="s">
        <v>300</v>
      </c>
      <c r="G271" s="52">
        <f>SUM(H271,K271,N271,O271,P271)</f>
        <v>5918000</v>
      </c>
      <c r="H271" s="53">
        <v>0</v>
      </c>
      <c r="I271" s="53">
        <v>0</v>
      </c>
      <c r="J271" s="53">
        <f t="shared" si="260"/>
        <v>0</v>
      </c>
      <c r="K271" s="53">
        <v>0</v>
      </c>
      <c r="L271" s="53">
        <v>0</v>
      </c>
      <c r="M271" s="53">
        <f t="shared" si="261"/>
        <v>0</v>
      </c>
      <c r="N271" s="53">
        <v>30000</v>
      </c>
      <c r="O271" s="53">
        <v>2000000</v>
      </c>
      <c r="P271" s="53">
        <v>3888000</v>
      </c>
      <c r="Q271" s="112"/>
      <c r="R271" s="73"/>
      <c r="S271" s="30"/>
    </row>
    <row r="272" spans="1:19" s="7" customFormat="1" ht="42.75" customHeight="1">
      <c r="A272" s="92"/>
      <c r="B272" s="92"/>
      <c r="C272" s="77"/>
      <c r="D272" s="81"/>
      <c r="E272" s="61" t="s">
        <v>8</v>
      </c>
      <c r="F272" s="58"/>
      <c r="G272" s="53">
        <f t="shared" ref="G272:P272" si="262">G271-G270</f>
        <v>0</v>
      </c>
      <c r="H272" s="53">
        <f t="shared" si="262"/>
        <v>0</v>
      </c>
      <c r="I272" s="53">
        <f t="shared" si="262"/>
        <v>0</v>
      </c>
      <c r="J272" s="53">
        <f t="shared" si="262"/>
        <v>0</v>
      </c>
      <c r="K272" s="53">
        <f t="shared" si="262"/>
        <v>0</v>
      </c>
      <c r="L272" s="53">
        <f t="shared" si="262"/>
        <v>0</v>
      </c>
      <c r="M272" s="53">
        <f t="shared" si="262"/>
        <v>0</v>
      </c>
      <c r="N272" s="53">
        <f t="shared" si="262"/>
        <v>0</v>
      </c>
      <c r="O272" s="53">
        <f t="shared" si="262"/>
        <v>0</v>
      </c>
      <c r="P272" s="53">
        <f t="shared" si="262"/>
        <v>0</v>
      </c>
      <c r="Q272" s="112"/>
      <c r="R272" s="73"/>
      <c r="S272" s="29"/>
    </row>
    <row r="273" spans="1:19" s="7" customFormat="1" ht="51" customHeight="1">
      <c r="A273" s="75" t="s">
        <v>301</v>
      </c>
      <c r="B273" s="75" t="s">
        <v>302</v>
      </c>
      <c r="C273" s="75" t="s">
        <v>303</v>
      </c>
      <c r="D273" s="81" t="s">
        <v>240</v>
      </c>
      <c r="E273" s="61" t="s">
        <v>45</v>
      </c>
      <c r="F273" s="54" t="s">
        <v>304</v>
      </c>
      <c r="G273" s="52">
        <f>SUM(H273,K273,N273,O273,P273)</f>
        <v>78000000</v>
      </c>
      <c r="H273" s="53">
        <v>30723150</v>
      </c>
      <c r="I273" s="53">
        <v>30723150</v>
      </c>
      <c r="J273" s="53">
        <f t="shared" ref="J273:J274" si="263">H273-I273</f>
        <v>0</v>
      </c>
      <c r="K273" s="53">
        <v>12234064</v>
      </c>
      <c r="L273" s="53">
        <v>3941354</v>
      </c>
      <c r="M273" s="53">
        <f t="shared" ref="M273:M274" si="264">K273-L273</f>
        <v>8292710</v>
      </c>
      <c r="N273" s="53">
        <v>7700000</v>
      </c>
      <c r="O273" s="53">
        <v>13000000</v>
      </c>
      <c r="P273" s="53">
        <v>14342786</v>
      </c>
      <c r="Q273" s="82" t="s">
        <v>677</v>
      </c>
      <c r="R273" s="13"/>
      <c r="S273" s="29"/>
    </row>
    <row r="274" spans="1:19" s="19" customFormat="1" ht="51" customHeight="1">
      <c r="A274" s="76"/>
      <c r="B274" s="76"/>
      <c r="C274" s="76"/>
      <c r="D274" s="81"/>
      <c r="E274" s="61" t="s">
        <v>56</v>
      </c>
      <c r="F274" s="54" t="s">
        <v>678</v>
      </c>
      <c r="G274" s="52">
        <f>SUM(H274,K274,N274,O274,P274)</f>
        <v>78000000</v>
      </c>
      <c r="H274" s="53">
        <v>30723150</v>
      </c>
      <c r="I274" s="53">
        <v>30723150</v>
      </c>
      <c r="J274" s="53">
        <f t="shared" si="263"/>
        <v>0</v>
      </c>
      <c r="K274" s="53">
        <v>12234064</v>
      </c>
      <c r="L274" s="53">
        <v>6066912</v>
      </c>
      <c r="M274" s="53">
        <f t="shared" si="264"/>
        <v>6167152</v>
      </c>
      <c r="N274" s="53">
        <v>7700000</v>
      </c>
      <c r="O274" s="53">
        <v>13000000</v>
      </c>
      <c r="P274" s="53">
        <v>14342786</v>
      </c>
      <c r="Q274" s="82"/>
      <c r="R274" s="13"/>
      <c r="S274" s="30"/>
    </row>
    <row r="275" spans="1:19" s="7" customFormat="1" ht="51" customHeight="1">
      <c r="A275" s="76"/>
      <c r="B275" s="76"/>
      <c r="C275" s="76"/>
      <c r="D275" s="81"/>
      <c r="E275" s="61" t="s">
        <v>8</v>
      </c>
      <c r="F275" s="54"/>
      <c r="G275" s="53">
        <f t="shared" ref="G275:P275" si="265">G274-G273</f>
        <v>0</v>
      </c>
      <c r="H275" s="53">
        <f t="shared" si="265"/>
        <v>0</v>
      </c>
      <c r="I275" s="53">
        <f t="shared" si="265"/>
        <v>0</v>
      </c>
      <c r="J275" s="53">
        <f t="shared" si="265"/>
        <v>0</v>
      </c>
      <c r="K275" s="53">
        <f t="shared" si="265"/>
        <v>0</v>
      </c>
      <c r="L275" s="53">
        <f t="shared" si="265"/>
        <v>2125558</v>
      </c>
      <c r="M275" s="53">
        <f t="shared" si="265"/>
        <v>-2125558</v>
      </c>
      <c r="N275" s="53">
        <f t="shared" si="265"/>
        <v>0</v>
      </c>
      <c r="O275" s="53">
        <f t="shared" si="265"/>
        <v>0</v>
      </c>
      <c r="P275" s="53">
        <f t="shared" si="265"/>
        <v>0</v>
      </c>
      <c r="Q275" s="82"/>
      <c r="R275" s="13"/>
      <c r="S275" s="29"/>
    </row>
    <row r="276" spans="1:19" s="7" customFormat="1" ht="48" customHeight="1">
      <c r="A276" s="75" t="s">
        <v>301</v>
      </c>
      <c r="B276" s="75" t="s">
        <v>305</v>
      </c>
      <c r="C276" s="75" t="s">
        <v>306</v>
      </c>
      <c r="D276" s="81" t="s">
        <v>240</v>
      </c>
      <c r="E276" s="63" t="s">
        <v>6</v>
      </c>
      <c r="F276" s="54" t="s">
        <v>307</v>
      </c>
      <c r="G276" s="52">
        <f>SUM(H276,K276,N276,O276,P276)</f>
        <v>5400000</v>
      </c>
      <c r="H276" s="53">
        <v>3418388</v>
      </c>
      <c r="I276" s="53">
        <v>3381645</v>
      </c>
      <c r="J276" s="53">
        <f t="shared" ref="J276:J277" si="266">H276-I276</f>
        <v>36743</v>
      </c>
      <c r="K276" s="53">
        <v>403600</v>
      </c>
      <c r="L276" s="53">
        <v>0</v>
      </c>
      <c r="M276" s="53">
        <f t="shared" ref="M276:M277" si="267">K276-L276</f>
        <v>403600</v>
      </c>
      <c r="N276" s="53">
        <v>1578012</v>
      </c>
      <c r="O276" s="53">
        <v>0</v>
      </c>
      <c r="P276" s="53">
        <v>0</v>
      </c>
      <c r="Q276" s="82" t="s">
        <v>679</v>
      </c>
      <c r="R276" s="13"/>
      <c r="S276" s="29"/>
    </row>
    <row r="277" spans="1:19" s="19" customFormat="1" ht="48" customHeight="1">
      <c r="A277" s="76"/>
      <c r="B277" s="76"/>
      <c r="C277" s="76"/>
      <c r="D277" s="81"/>
      <c r="E277" s="63" t="s">
        <v>7</v>
      </c>
      <c r="F277" s="54" t="s">
        <v>680</v>
      </c>
      <c r="G277" s="52">
        <f>SUM(H277,K277,N277,O277,P277)</f>
        <v>5400000</v>
      </c>
      <c r="H277" s="53">
        <v>3418388</v>
      </c>
      <c r="I277" s="53">
        <v>3418388</v>
      </c>
      <c r="J277" s="53">
        <f t="shared" si="266"/>
        <v>0</v>
      </c>
      <c r="K277" s="53">
        <v>403600</v>
      </c>
      <c r="L277" s="53">
        <v>250093</v>
      </c>
      <c r="M277" s="53">
        <f t="shared" si="267"/>
        <v>153507</v>
      </c>
      <c r="N277" s="53">
        <v>1578012</v>
      </c>
      <c r="O277" s="53">
        <v>0</v>
      </c>
      <c r="P277" s="53">
        <v>0</v>
      </c>
      <c r="Q277" s="82"/>
      <c r="R277" s="13"/>
      <c r="S277" s="30"/>
    </row>
    <row r="278" spans="1:19" s="7" customFormat="1" ht="48" customHeight="1">
      <c r="A278" s="76"/>
      <c r="B278" s="76"/>
      <c r="C278" s="76"/>
      <c r="D278" s="81"/>
      <c r="E278" s="63" t="s">
        <v>8</v>
      </c>
      <c r="F278" s="58"/>
      <c r="G278" s="53">
        <f t="shared" ref="G278:P278" si="268">G277-G276</f>
        <v>0</v>
      </c>
      <c r="H278" s="53">
        <f t="shared" si="268"/>
        <v>0</v>
      </c>
      <c r="I278" s="53">
        <f t="shared" si="268"/>
        <v>36743</v>
      </c>
      <c r="J278" s="53">
        <f t="shared" si="268"/>
        <v>-36743</v>
      </c>
      <c r="K278" s="53">
        <f t="shared" si="268"/>
        <v>0</v>
      </c>
      <c r="L278" s="53">
        <f t="shared" si="268"/>
        <v>250093</v>
      </c>
      <c r="M278" s="53">
        <f t="shared" si="268"/>
        <v>-250093</v>
      </c>
      <c r="N278" s="53">
        <f t="shared" si="268"/>
        <v>0</v>
      </c>
      <c r="O278" s="53">
        <f t="shared" si="268"/>
        <v>0</v>
      </c>
      <c r="P278" s="53">
        <f t="shared" si="268"/>
        <v>0</v>
      </c>
      <c r="Q278" s="82"/>
      <c r="R278" s="13"/>
      <c r="S278" s="29"/>
    </row>
    <row r="279" spans="1:19" s="7" customFormat="1" ht="46.5" customHeight="1">
      <c r="A279" s="75" t="s">
        <v>301</v>
      </c>
      <c r="B279" s="75" t="s">
        <v>305</v>
      </c>
      <c r="C279" s="75" t="s">
        <v>92</v>
      </c>
      <c r="D279" s="81" t="s">
        <v>240</v>
      </c>
      <c r="E279" s="63" t="s">
        <v>6</v>
      </c>
      <c r="F279" s="54" t="s">
        <v>308</v>
      </c>
      <c r="G279" s="52">
        <f>SUM(H279,K279,N279,O279,P279)</f>
        <v>8000000</v>
      </c>
      <c r="H279" s="53">
        <v>94500</v>
      </c>
      <c r="I279" s="53">
        <v>94500</v>
      </c>
      <c r="J279" s="53">
        <f t="shared" ref="J279:J280" si="269">H279-I279</f>
        <v>0</v>
      </c>
      <c r="K279" s="53">
        <v>2536000</v>
      </c>
      <c r="L279" s="53">
        <v>2529000</v>
      </c>
      <c r="M279" s="53">
        <f t="shared" ref="M279:M280" si="270">K279-L279</f>
        <v>7000</v>
      </c>
      <c r="N279" s="53">
        <v>2005000</v>
      </c>
      <c r="O279" s="53">
        <v>499000</v>
      </c>
      <c r="P279" s="53">
        <v>2865500</v>
      </c>
      <c r="Q279" s="82" t="s">
        <v>681</v>
      </c>
      <c r="R279" s="13"/>
      <c r="S279" s="29"/>
    </row>
    <row r="280" spans="1:19" s="19" customFormat="1" ht="46.5" customHeight="1">
      <c r="A280" s="76"/>
      <c r="B280" s="76"/>
      <c r="C280" s="76"/>
      <c r="D280" s="81"/>
      <c r="E280" s="63" t="s">
        <v>7</v>
      </c>
      <c r="F280" s="54" t="s">
        <v>682</v>
      </c>
      <c r="G280" s="52">
        <f>SUM(H280,K280,N280,O280,P280)</f>
        <v>8000000</v>
      </c>
      <c r="H280" s="53">
        <v>94500</v>
      </c>
      <c r="I280" s="53">
        <v>94500</v>
      </c>
      <c r="J280" s="53">
        <f t="shared" si="269"/>
        <v>0</v>
      </c>
      <c r="K280" s="53">
        <v>2536000</v>
      </c>
      <c r="L280" s="53">
        <v>2529000</v>
      </c>
      <c r="M280" s="53">
        <f t="shared" si="270"/>
        <v>7000</v>
      </c>
      <c r="N280" s="53">
        <v>2005000</v>
      </c>
      <c r="O280" s="53">
        <v>499000</v>
      </c>
      <c r="P280" s="53">
        <v>2865500</v>
      </c>
      <c r="Q280" s="82"/>
      <c r="R280" s="13"/>
      <c r="S280" s="30"/>
    </row>
    <row r="281" spans="1:19" s="7" customFormat="1" ht="46.5" customHeight="1">
      <c r="A281" s="76"/>
      <c r="B281" s="76"/>
      <c r="C281" s="76"/>
      <c r="D281" s="81"/>
      <c r="E281" s="63" t="s">
        <v>8</v>
      </c>
      <c r="F281" s="58"/>
      <c r="G281" s="53">
        <f t="shared" ref="G281:P281" si="271">G280-G279</f>
        <v>0</v>
      </c>
      <c r="H281" s="53">
        <f t="shared" si="271"/>
        <v>0</v>
      </c>
      <c r="I281" s="53">
        <f t="shared" si="271"/>
        <v>0</v>
      </c>
      <c r="J281" s="53">
        <f t="shared" si="271"/>
        <v>0</v>
      </c>
      <c r="K281" s="53">
        <f t="shared" si="271"/>
        <v>0</v>
      </c>
      <c r="L281" s="53">
        <f t="shared" si="271"/>
        <v>0</v>
      </c>
      <c r="M281" s="53">
        <f t="shared" si="271"/>
        <v>0</v>
      </c>
      <c r="N281" s="53">
        <f t="shared" si="271"/>
        <v>0</v>
      </c>
      <c r="O281" s="53">
        <f t="shared" si="271"/>
        <v>0</v>
      </c>
      <c r="P281" s="53">
        <f t="shared" si="271"/>
        <v>0</v>
      </c>
      <c r="Q281" s="82"/>
      <c r="R281" s="13"/>
      <c r="S281" s="29"/>
    </row>
    <row r="282" spans="1:19" s="7" customFormat="1" ht="46.5" customHeight="1">
      <c r="A282" s="75" t="s">
        <v>301</v>
      </c>
      <c r="B282" s="75" t="s">
        <v>305</v>
      </c>
      <c r="C282" s="75" t="s">
        <v>309</v>
      </c>
      <c r="D282" s="81" t="s">
        <v>240</v>
      </c>
      <c r="E282" s="63" t="s">
        <v>6</v>
      </c>
      <c r="F282" s="54" t="s">
        <v>310</v>
      </c>
      <c r="G282" s="52">
        <f>SUM(H282,K282,N282,O282,P282)</f>
        <v>3300000</v>
      </c>
      <c r="H282" s="53">
        <v>0</v>
      </c>
      <c r="I282" s="53">
        <v>0</v>
      </c>
      <c r="J282" s="53">
        <f t="shared" ref="J282:J283" si="272">H282-I282</f>
        <v>0</v>
      </c>
      <c r="K282" s="53">
        <v>30000</v>
      </c>
      <c r="L282" s="53">
        <v>16886</v>
      </c>
      <c r="M282" s="53">
        <f t="shared" ref="M282:M283" si="273">K282-L282</f>
        <v>13114</v>
      </c>
      <c r="N282" s="53">
        <v>816500</v>
      </c>
      <c r="O282" s="53">
        <v>1653500</v>
      </c>
      <c r="P282" s="53">
        <v>800000</v>
      </c>
      <c r="Q282" s="82" t="s">
        <v>683</v>
      </c>
      <c r="R282" s="13"/>
      <c r="S282" s="29"/>
    </row>
    <row r="283" spans="1:19" s="19" customFormat="1" ht="46.5" customHeight="1">
      <c r="A283" s="76"/>
      <c r="B283" s="76"/>
      <c r="C283" s="76"/>
      <c r="D283" s="81"/>
      <c r="E283" s="63" t="s">
        <v>7</v>
      </c>
      <c r="F283" s="54" t="s">
        <v>732</v>
      </c>
      <c r="G283" s="52">
        <f>SUM(H283,K283,N283,O283,P283)</f>
        <v>3300000</v>
      </c>
      <c r="H283" s="53">
        <v>0</v>
      </c>
      <c r="I283" s="53">
        <v>0</v>
      </c>
      <c r="J283" s="53">
        <f t="shared" si="272"/>
        <v>0</v>
      </c>
      <c r="K283" s="53">
        <v>30000</v>
      </c>
      <c r="L283" s="53">
        <v>30000</v>
      </c>
      <c r="M283" s="53">
        <f t="shared" si="273"/>
        <v>0</v>
      </c>
      <c r="N283" s="53">
        <v>1819980</v>
      </c>
      <c r="O283" s="53">
        <v>650020</v>
      </c>
      <c r="P283" s="53">
        <v>800000</v>
      </c>
      <c r="Q283" s="82"/>
      <c r="R283" s="13"/>
      <c r="S283" s="30"/>
    </row>
    <row r="284" spans="1:19" s="7" customFormat="1" ht="46.5" customHeight="1">
      <c r="A284" s="76"/>
      <c r="B284" s="76"/>
      <c r="C284" s="76"/>
      <c r="D284" s="81"/>
      <c r="E284" s="63" t="s">
        <v>8</v>
      </c>
      <c r="F284" s="58"/>
      <c r="G284" s="53">
        <f t="shared" ref="G284:P284" si="274">G283-G282</f>
        <v>0</v>
      </c>
      <c r="H284" s="53">
        <f t="shared" si="274"/>
        <v>0</v>
      </c>
      <c r="I284" s="53">
        <f t="shared" si="274"/>
        <v>0</v>
      </c>
      <c r="J284" s="53">
        <f t="shared" si="274"/>
        <v>0</v>
      </c>
      <c r="K284" s="53">
        <f t="shared" si="274"/>
        <v>0</v>
      </c>
      <c r="L284" s="53">
        <f t="shared" si="274"/>
        <v>13114</v>
      </c>
      <c r="M284" s="53">
        <f t="shared" si="274"/>
        <v>-13114</v>
      </c>
      <c r="N284" s="53">
        <f t="shared" si="274"/>
        <v>1003480</v>
      </c>
      <c r="O284" s="53">
        <f t="shared" si="274"/>
        <v>-1003480</v>
      </c>
      <c r="P284" s="53">
        <f t="shared" si="274"/>
        <v>0</v>
      </c>
      <c r="Q284" s="82"/>
      <c r="R284" s="13"/>
      <c r="S284" s="29"/>
    </row>
    <row r="285" spans="1:19" s="7" customFormat="1" ht="46.5" customHeight="1">
      <c r="A285" s="75" t="s">
        <v>301</v>
      </c>
      <c r="B285" s="75" t="s">
        <v>305</v>
      </c>
      <c r="C285" s="75" t="s">
        <v>311</v>
      </c>
      <c r="D285" s="81" t="s">
        <v>240</v>
      </c>
      <c r="E285" s="63" t="s">
        <v>6</v>
      </c>
      <c r="F285" s="54" t="s">
        <v>312</v>
      </c>
      <c r="G285" s="52">
        <f>SUM(H285,K285,N285,O285,P285)</f>
        <v>9000000</v>
      </c>
      <c r="H285" s="53">
        <v>502520</v>
      </c>
      <c r="I285" s="53">
        <v>502520</v>
      </c>
      <c r="J285" s="53">
        <f t="shared" ref="J285:J286" si="275">H285-I285</f>
        <v>0</v>
      </c>
      <c r="K285" s="53">
        <v>1006300</v>
      </c>
      <c r="L285" s="53">
        <v>523491</v>
      </c>
      <c r="M285" s="53">
        <f t="shared" ref="M285:M286" si="276">K285-L285</f>
        <v>482809</v>
      </c>
      <c r="N285" s="53">
        <v>1504000</v>
      </c>
      <c r="O285" s="53">
        <v>3496000</v>
      </c>
      <c r="P285" s="53">
        <v>2491180</v>
      </c>
      <c r="Q285" s="82" t="s">
        <v>684</v>
      </c>
      <c r="R285" s="13"/>
      <c r="S285" s="29"/>
    </row>
    <row r="286" spans="1:19" s="19" customFormat="1" ht="46.5" customHeight="1">
      <c r="A286" s="76"/>
      <c r="B286" s="76"/>
      <c r="C286" s="76"/>
      <c r="D286" s="81"/>
      <c r="E286" s="63" t="s">
        <v>7</v>
      </c>
      <c r="F286" s="54" t="s">
        <v>733</v>
      </c>
      <c r="G286" s="52">
        <f>SUM(H286,K286,N286,O286,P286)</f>
        <v>9000000</v>
      </c>
      <c r="H286" s="53">
        <v>502520</v>
      </c>
      <c r="I286" s="53">
        <v>502520</v>
      </c>
      <c r="J286" s="53">
        <f t="shared" si="275"/>
        <v>0</v>
      </c>
      <c r="K286" s="53">
        <v>1006300</v>
      </c>
      <c r="L286" s="53">
        <v>901702</v>
      </c>
      <c r="M286" s="53">
        <f t="shared" si="276"/>
        <v>104598</v>
      </c>
      <c r="N286" s="53">
        <v>2308280</v>
      </c>
      <c r="O286" s="53">
        <v>2691740</v>
      </c>
      <c r="P286" s="53">
        <v>2491160</v>
      </c>
      <c r="Q286" s="82"/>
      <c r="R286" s="13"/>
      <c r="S286" s="30"/>
    </row>
    <row r="287" spans="1:19" s="7" customFormat="1" ht="46.5" customHeight="1">
      <c r="A287" s="76"/>
      <c r="B287" s="76"/>
      <c r="C287" s="76"/>
      <c r="D287" s="81"/>
      <c r="E287" s="63" t="s">
        <v>8</v>
      </c>
      <c r="F287" s="58"/>
      <c r="G287" s="53">
        <f t="shared" ref="G287:P287" si="277">G286-G285</f>
        <v>0</v>
      </c>
      <c r="H287" s="53">
        <f t="shared" si="277"/>
        <v>0</v>
      </c>
      <c r="I287" s="53">
        <f t="shared" si="277"/>
        <v>0</v>
      </c>
      <c r="J287" s="53">
        <f t="shared" si="277"/>
        <v>0</v>
      </c>
      <c r="K287" s="53">
        <f t="shared" si="277"/>
        <v>0</v>
      </c>
      <c r="L287" s="53">
        <f t="shared" si="277"/>
        <v>378211</v>
      </c>
      <c r="M287" s="53">
        <f t="shared" si="277"/>
        <v>-378211</v>
      </c>
      <c r="N287" s="53">
        <f t="shared" si="277"/>
        <v>804280</v>
      </c>
      <c r="O287" s="53">
        <f t="shared" si="277"/>
        <v>-804260</v>
      </c>
      <c r="P287" s="53">
        <f t="shared" si="277"/>
        <v>-20</v>
      </c>
      <c r="Q287" s="82"/>
      <c r="R287" s="13"/>
      <c r="S287" s="29"/>
    </row>
    <row r="288" spans="1:19" s="7" customFormat="1" ht="44.25" customHeight="1">
      <c r="A288" s="75" t="s">
        <v>301</v>
      </c>
      <c r="B288" s="75" t="s">
        <v>305</v>
      </c>
      <c r="C288" s="75" t="s">
        <v>313</v>
      </c>
      <c r="D288" s="81" t="s">
        <v>240</v>
      </c>
      <c r="E288" s="63" t="s">
        <v>6</v>
      </c>
      <c r="F288" s="54" t="s">
        <v>314</v>
      </c>
      <c r="G288" s="52">
        <f>SUM(H288,K288,N288,O288,P288)</f>
        <v>1051786</v>
      </c>
      <c r="H288" s="53">
        <v>0</v>
      </c>
      <c r="I288" s="53">
        <v>0</v>
      </c>
      <c r="J288" s="53">
        <f t="shared" ref="J288:J289" si="278">H288-I288</f>
        <v>0</v>
      </c>
      <c r="K288" s="53">
        <v>1051786</v>
      </c>
      <c r="L288" s="53">
        <v>669929</v>
      </c>
      <c r="M288" s="53">
        <f t="shared" ref="M288:M289" si="279">K288-L288</f>
        <v>381857</v>
      </c>
      <c r="N288" s="53">
        <v>0</v>
      </c>
      <c r="O288" s="53">
        <v>0</v>
      </c>
      <c r="P288" s="53">
        <v>0</v>
      </c>
      <c r="Q288" s="82" t="s">
        <v>685</v>
      </c>
      <c r="R288" s="73"/>
      <c r="S288" s="29"/>
    </row>
    <row r="289" spans="1:19" s="19" customFormat="1" ht="44.25" customHeight="1">
      <c r="A289" s="76"/>
      <c r="B289" s="76"/>
      <c r="C289" s="76"/>
      <c r="D289" s="81"/>
      <c r="E289" s="63" t="s">
        <v>7</v>
      </c>
      <c r="F289" s="54" t="s">
        <v>734</v>
      </c>
      <c r="G289" s="52">
        <f>SUM(H289,K289,N289,O289,P289)</f>
        <v>1051786</v>
      </c>
      <c r="H289" s="53">
        <v>0</v>
      </c>
      <c r="I289" s="53">
        <v>0</v>
      </c>
      <c r="J289" s="53">
        <f t="shared" si="278"/>
        <v>0</v>
      </c>
      <c r="K289" s="53">
        <v>1051786</v>
      </c>
      <c r="L289" s="53">
        <v>900300</v>
      </c>
      <c r="M289" s="53">
        <f t="shared" si="279"/>
        <v>151486</v>
      </c>
      <c r="N289" s="53">
        <v>0</v>
      </c>
      <c r="O289" s="53">
        <v>0</v>
      </c>
      <c r="P289" s="53">
        <v>0</v>
      </c>
      <c r="Q289" s="82"/>
      <c r="R289" s="73"/>
      <c r="S289" s="30"/>
    </row>
    <row r="290" spans="1:19" s="7" customFormat="1" ht="44.25" customHeight="1">
      <c r="A290" s="76"/>
      <c r="B290" s="76"/>
      <c r="C290" s="76"/>
      <c r="D290" s="81"/>
      <c r="E290" s="63" t="s">
        <v>8</v>
      </c>
      <c r="F290" s="58"/>
      <c r="G290" s="53">
        <f t="shared" ref="G290:P290" si="280">G289-G288</f>
        <v>0</v>
      </c>
      <c r="H290" s="53">
        <f t="shared" si="280"/>
        <v>0</v>
      </c>
      <c r="I290" s="53">
        <f t="shared" si="280"/>
        <v>0</v>
      </c>
      <c r="J290" s="53">
        <f t="shared" si="280"/>
        <v>0</v>
      </c>
      <c r="K290" s="53">
        <f t="shared" si="280"/>
        <v>0</v>
      </c>
      <c r="L290" s="53">
        <f t="shared" si="280"/>
        <v>230371</v>
      </c>
      <c r="M290" s="53">
        <f t="shared" si="280"/>
        <v>-230371</v>
      </c>
      <c r="N290" s="53">
        <f t="shared" si="280"/>
        <v>0</v>
      </c>
      <c r="O290" s="53">
        <f t="shared" si="280"/>
        <v>0</v>
      </c>
      <c r="P290" s="53">
        <f t="shared" si="280"/>
        <v>0</v>
      </c>
      <c r="Q290" s="82"/>
      <c r="R290" s="73"/>
      <c r="S290" s="29"/>
    </row>
    <row r="291" spans="1:19" s="7" customFormat="1" ht="44.25" customHeight="1">
      <c r="A291" s="75" t="s">
        <v>301</v>
      </c>
      <c r="B291" s="75" t="s">
        <v>305</v>
      </c>
      <c r="C291" s="75" t="s">
        <v>315</v>
      </c>
      <c r="D291" s="81" t="s">
        <v>240</v>
      </c>
      <c r="E291" s="63" t="s">
        <v>6</v>
      </c>
      <c r="F291" s="54" t="s">
        <v>316</v>
      </c>
      <c r="G291" s="52">
        <f>SUM(H291,K291,N291,O291,P291)</f>
        <v>9000000</v>
      </c>
      <c r="H291" s="53">
        <v>0</v>
      </c>
      <c r="I291" s="53">
        <v>0</v>
      </c>
      <c r="J291" s="53">
        <f t="shared" ref="J291:J292" si="281">H291-I291</f>
        <v>0</v>
      </c>
      <c r="K291" s="53">
        <v>79200</v>
      </c>
      <c r="L291" s="53">
        <v>30746</v>
      </c>
      <c r="M291" s="53">
        <f t="shared" ref="M291:M292" si="282">K291-L291</f>
        <v>48454</v>
      </c>
      <c r="N291" s="53">
        <v>513700</v>
      </c>
      <c r="O291" s="53">
        <v>886300</v>
      </c>
      <c r="P291" s="53">
        <v>7520800</v>
      </c>
      <c r="Q291" s="82" t="s">
        <v>651</v>
      </c>
      <c r="R291" s="73"/>
      <c r="S291" s="29"/>
    </row>
    <row r="292" spans="1:19" s="19" customFormat="1" ht="44.25" customHeight="1">
      <c r="A292" s="76"/>
      <c r="B292" s="76"/>
      <c r="C292" s="76"/>
      <c r="D292" s="81"/>
      <c r="E292" s="63" t="s">
        <v>7</v>
      </c>
      <c r="F292" s="54" t="s">
        <v>735</v>
      </c>
      <c r="G292" s="52">
        <f>SUM(H292,K292,N292,O292,P292)</f>
        <v>9000000</v>
      </c>
      <c r="H292" s="53">
        <v>0</v>
      </c>
      <c r="I292" s="53">
        <v>0</v>
      </c>
      <c r="J292" s="53">
        <f t="shared" si="281"/>
        <v>0</v>
      </c>
      <c r="K292" s="53">
        <v>79200</v>
      </c>
      <c r="L292" s="53">
        <v>48453</v>
      </c>
      <c r="M292" s="53">
        <f t="shared" si="282"/>
        <v>30747</v>
      </c>
      <c r="N292" s="53">
        <v>513700</v>
      </c>
      <c r="O292" s="53">
        <v>886300</v>
      </c>
      <c r="P292" s="53">
        <v>7520800</v>
      </c>
      <c r="Q292" s="82"/>
      <c r="R292" s="73"/>
      <c r="S292" s="30"/>
    </row>
    <row r="293" spans="1:19" s="7" customFormat="1" ht="44.25" customHeight="1">
      <c r="A293" s="76"/>
      <c r="B293" s="76"/>
      <c r="C293" s="76"/>
      <c r="D293" s="81"/>
      <c r="E293" s="63" t="s">
        <v>8</v>
      </c>
      <c r="F293" s="58"/>
      <c r="G293" s="53">
        <f t="shared" ref="G293:P293" si="283">G292-G291</f>
        <v>0</v>
      </c>
      <c r="H293" s="53">
        <f t="shared" si="283"/>
        <v>0</v>
      </c>
      <c r="I293" s="53">
        <f t="shared" si="283"/>
        <v>0</v>
      </c>
      <c r="J293" s="53">
        <f t="shared" si="283"/>
        <v>0</v>
      </c>
      <c r="K293" s="53">
        <f t="shared" si="283"/>
        <v>0</v>
      </c>
      <c r="L293" s="53">
        <f t="shared" si="283"/>
        <v>17707</v>
      </c>
      <c r="M293" s="53">
        <f t="shared" si="283"/>
        <v>-17707</v>
      </c>
      <c r="N293" s="53">
        <f t="shared" si="283"/>
        <v>0</v>
      </c>
      <c r="O293" s="53">
        <f t="shared" si="283"/>
        <v>0</v>
      </c>
      <c r="P293" s="53">
        <f t="shared" si="283"/>
        <v>0</v>
      </c>
      <c r="Q293" s="82"/>
      <c r="R293" s="73"/>
      <c r="S293" s="29"/>
    </row>
    <row r="294" spans="1:19" s="48" customFormat="1" ht="44.25" customHeight="1">
      <c r="A294" s="75" t="s">
        <v>301</v>
      </c>
      <c r="B294" s="75" t="s">
        <v>305</v>
      </c>
      <c r="C294" s="75" t="s">
        <v>317</v>
      </c>
      <c r="D294" s="81" t="s">
        <v>240</v>
      </c>
      <c r="E294" s="61" t="s">
        <v>6</v>
      </c>
      <c r="F294" s="54" t="s">
        <v>318</v>
      </c>
      <c r="G294" s="52">
        <f>SUM(H294,K294,N294,O294,P294)</f>
        <v>4300000</v>
      </c>
      <c r="H294" s="53">
        <v>0</v>
      </c>
      <c r="I294" s="53">
        <v>0</v>
      </c>
      <c r="J294" s="53">
        <f t="shared" ref="J294:J295" si="284">H294-I294</f>
        <v>0</v>
      </c>
      <c r="K294" s="53">
        <v>0</v>
      </c>
      <c r="L294" s="53">
        <v>0</v>
      </c>
      <c r="M294" s="53">
        <f t="shared" ref="M294:M295" si="285">K294-L294</f>
        <v>0</v>
      </c>
      <c r="N294" s="53">
        <v>66000</v>
      </c>
      <c r="O294" s="53">
        <v>1234000</v>
      </c>
      <c r="P294" s="53">
        <v>3000000</v>
      </c>
      <c r="Q294" s="82" t="s">
        <v>652</v>
      </c>
      <c r="R294" s="73"/>
      <c r="S294" s="49"/>
    </row>
    <row r="295" spans="1:19" s="50" customFormat="1" ht="44.25" customHeight="1">
      <c r="A295" s="76"/>
      <c r="B295" s="76"/>
      <c r="C295" s="76"/>
      <c r="D295" s="81"/>
      <c r="E295" s="63" t="s">
        <v>7</v>
      </c>
      <c r="F295" s="54" t="s">
        <v>736</v>
      </c>
      <c r="G295" s="52">
        <f>SUM(H295,K295,N295,O295,P295)</f>
        <v>4300000</v>
      </c>
      <c r="H295" s="53">
        <v>0</v>
      </c>
      <c r="I295" s="53">
        <v>0</v>
      </c>
      <c r="J295" s="53">
        <f t="shared" si="284"/>
        <v>0</v>
      </c>
      <c r="K295" s="53">
        <v>0</v>
      </c>
      <c r="L295" s="53">
        <v>0</v>
      </c>
      <c r="M295" s="53">
        <f t="shared" si="285"/>
        <v>0</v>
      </c>
      <c r="N295" s="53">
        <v>66000</v>
      </c>
      <c r="O295" s="53">
        <v>1234000</v>
      </c>
      <c r="P295" s="53">
        <v>3000000</v>
      </c>
      <c r="Q295" s="82"/>
      <c r="R295" s="73"/>
      <c r="S295" s="51"/>
    </row>
    <row r="296" spans="1:19" s="48" customFormat="1" ht="44.25" customHeight="1">
      <c r="A296" s="76"/>
      <c r="B296" s="76"/>
      <c r="C296" s="76"/>
      <c r="D296" s="81"/>
      <c r="E296" s="61" t="s">
        <v>8</v>
      </c>
      <c r="F296" s="58"/>
      <c r="G296" s="53">
        <f t="shared" ref="G296:P296" si="286">G295-G294</f>
        <v>0</v>
      </c>
      <c r="H296" s="53">
        <f t="shared" si="286"/>
        <v>0</v>
      </c>
      <c r="I296" s="53">
        <f t="shared" si="286"/>
        <v>0</v>
      </c>
      <c r="J296" s="53">
        <f t="shared" si="286"/>
        <v>0</v>
      </c>
      <c r="K296" s="53">
        <f t="shared" si="286"/>
        <v>0</v>
      </c>
      <c r="L296" s="53">
        <f t="shared" si="286"/>
        <v>0</v>
      </c>
      <c r="M296" s="53">
        <f t="shared" si="286"/>
        <v>0</v>
      </c>
      <c r="N296" s="53">
        <f t="shared" si="286"/>
        <v>0</v>
      </c>
      <c r="O296" s="53">
        <f t="shared" si="286"/>
        <v>0</v>
      </c>
      <c r="P296" s="53">
        <f t="shared" si="286"/>
        <v>0</v>
      </c>
      <c r="Q296" s="82"/>
      <c r="R296" s="73"/>
      <c r="S296" s="49"/>
    </row>
    <row r="297" spans="1:19" s="48" customFormat="1" ht="37.5" customHeight="1">
      <c r="A297" s="77" t="s">
        <v>35</v>
      </c>
      <c r="B297" s="77" t="s">
        <v>266</v>
      </c>
      <c r="C297" s="77" t="s">
        <v>686</v>
      </c>
      <c r="D297" s="81" t="s">
        <v>240</v>
      </c>
      <c r="E297" s="61" t="s">
        <v>6</v>
      </c>
      <c r="F297" s="54"/>
      <c r="G297" s="52"/>
      <c r="H297" s="53"/>
      <c r="I297" s="53"/>
      <c r="J297" s="53">
        <f t="shared" ref="J297:J298" si="287">H297-I297</f>
        <v>0</v>
      </c>
      <c r="K297" s="53"/>
      <c r="L297" s="53"/>
      <c r="M297" s="53">
        <f t="shared" ref="M297:M298" si="288">K297-L297</f>
        <v>0</v>
      </c>
      <c r="N297" s="53"/>
      <c r="O297" s="53"/>
      <c r="P297" s="53"/>
      <c r="Q297" s="112" t="s">
        <v>509</v>
      </c>
      <c r="R297" s="73"/>
      <c r="S297" s="49"/>
    </row>
    <row r="298" spans="1:19" s="50" customFormat="1" ht="55.5" customHeight="1">
      <c r="A298" s="92"/>
      <c r="B298" s="92"/>
      <c r="C298" s="77"/>
      <c r="D298" s="81"/>
      <c r="E298" s="63" t="s">
        <v>7</v>
      </c>
      <c r="F298" s="62" t="s">
        <v>687</v>
      </c>
      <c r="G298" s="52">
        <f>SUM(H298,K298,N298,O298,P298)</f>
        <v>16769000</v>
      </c>
      <c r="H298" s="53">
        <v>0</v>
      </c>
      <c r="I298" s="53">
        <v>0</v>
      </c>
      <c r="J298" s="53">
        <f t="shared" si="287"/>
        <v>0</v>
      </c>
      <c r="K298" s="53">
        <v>0</v>
      </c>
      <c r="L298" s="53">
        <v>0</v>
      </c>
      <c r="M298" s="53">
        <f t="shared" si="288"/>
        <v>0</v>
      </c>
      <c r="N298" s="53">
        <v>200200</v>
      </c>
      <c r="O298" s="53">
        <v>1500000</v>
      </c>
      <c r="P298" s="53">
        <v>15068800</v>
      </c>
      <c r="Q298" s="112"/>
      <c r="R298" s="73"/>
      <c r="S298" s="51"/>
    </row>
    <row r="299" spans="1:19" s="48" customFormat="1" ht="39" customHeight="1">
      <c r="A299" s="92"/>
      <c r="B299" s="92"/>
      <c r="C299" s="77"/>
      <c r="D299" s="81"/>
      <c r="E299" s="61" t="s">
        <v>8</v>
      </c>
      <c r="F299" s="58"/>
      <c r="G299" s="53">
        <f t="shared" ref="G299:P299" si="289">G298-G297</f>
        <v>16769000</v>
      </c>
      <c r="H299" s="53">
        <f t="shared" si="289"/>
        <v>0</v>
      </c>
      <c r="I299" s="53">
        <f t="shared" si="289"/>
        <v>0</v>
      </c>
      <c r="J299" s="53">
        <f t="shared" si="289"/>
        <v>0</v>
      </c>
      <c r="K299" s="53">
        <f t="shared" si="289"/>
        <v>0</v>
      </c>
      <c r="L299" s="53">
        <f t="shared" si="289"/>
        <v>0</v>
      </c>
      <c r="M299" s="53">
        <f t="shared" si="289"/>
        <v>0</v>
      </c>
      <c r="N299" s="53">
        <f t="shared" si="289"/>
        <v>200200</v>
      </c>
      <c r="O299" s="53">
        <f t="shared" si="289"/>
        <v>1500000</v>
      </c>
      <c r="P299" s="53">
        <f t="shared" si="289"/>
        <v>15068800</v>
      </c>
      <c r="Q299" s="112"/>
      <c r="R299" s="73"/>
      <c r="S299" s="49"/>
    </row>
    <row r="300" spans="1:19" s="48" customFormat="1" ht="44.25" customHeight="1">
      <c r="A300" s="77" t="s">
        <v>35</v>
      </c>
      <c r="B300" s="77" t="s">
        <v>266</v>
      </c>
      <c r="C300" s="77" t="s">
        <v>688</v>
      </c>
      <c r="D300" s="81" t="s">
        <v>240</v>
      </c>
      <c r="E300" s="61" t="s">
        <v>6</v>
      </c>
      <c r="F300" s="62"/>
      <c r="G300" s="52"/>
      <c r="H300" s="53"/>
      <c r="I300" s="53"/>
      <c r="J300" s="53">
        <f t="shared" ref="J300:J301" si="290">H300-I300</f>
        <v>0</v>
      </c>
      <c r="K300" s="53"/>
      <c r="L300" s="53"/>
      <c r="M300" s="53">
        <f t="shared" ref="M300:M301" si="291">K300-L300</f>
        <v>0</v>
      </c>
      <c r="N300" s="53"/>
      <c r="O300" s="53"/>
      <c r="P300" s="53"/>
      <c r="Q300" s="112" t="s">
        <v>509</v>
      </c>
      <c r="R300" s="73"/>
      <c r="S300" s="49"/>
    </row>
    <row r="301" spans="1:19" s="50" customFormat="1" ht="44.25" customHeight="1">
      <c r="A301" s="92"/>
      <c r="B301" s="92"/>
      <c r="C301" s="77"/>
      <c r="D301" s="81"/>
      <c r="E301" s="61" t="s">
        <v>7</v>
      </c>
      <c r="F301" s="62" t="s">
        <v>689</v>
      </c>
      <c r="G301" s="52">
        <f>SUM(H301,K301,N301,O301,P301)</f>
        <v>4418000</v>
      </c>
      <c r="H301" s="53">
        <v>0</v>
      </c>
      <c r="I301" s="53">
        <v>0</v>
      </c>
      <c r="J301" s="53">
        <f t="shared" si="290"/>
        <v>0</v>
      </c>
      <c r="K301" s="53">
        <v>0</v>
      </c>
      <c r="L301" s="53">
        <v>0</v>
      </c>
      <c r="M301" s="53">
        <f t="shared" si="291"/>
        <v>0</v>
      </c>
      <c r="N301" s="53">
        <v>1055000</v>
      </c>
      <c r="O301" s="53">
        <v>1500000</v>
      </c>
      <c r="P301" s="53">
        <v>1863000</v>
      </c>
      <c r="Q301" s="112"/>
      <c r="R301" s="73"/>
      <c r="S301" s="51"/>
    </row>
    <row r="302" spans="1:19" s="48" customFormat="1" ht="44.25" customHeight="1">
      <c r="A302" s="92"/>
      <c r="B302" s="92"/>
      <c r="C302" s="77"/>
      <c r="D302" s="81"/>
      <c r="E302" s="61" t="s">
        <v>8</v>
      </c>
      <c r="F302" s="58"/>
      <c r="G302" s="53">
        <f t="shared" ref="G302:P302" si="292">G301-G300</f>
        <v>4418000</v>
      </c>
      <c r="H302" s="53">
        <f t="shared" si="292"/>
        <v>0</v>
      </c>
      <c r="I302" s="53">
        <f t="shared" si="292"/>
        <v>0</v>
      </c>
      <c r="J302" s="53">
        <f t="shared" si="292"/>
        <v>0</v>
      </c>
      <c r="K302" s="53">
        <f t="shared" si="292"/>
        <v>0</v>
      </c>
      <c r="L302" s="53">
        <f t="shared" si="292"/>
        <v>0</v>
      </c>
      <c r="M302" s="53">
        <f t="shared" si="292"/>
        <v>0</v>
      </c>
      <c r="N302" s="53">
        <f t="shared" si="292"/>
        <v>1055000</v>
      </c>
      <c r="O302" s="53">
        <f t="shared" si="292"/>
        <v>1500000</v>
      </c>
      <c r="P302" s="53">
        <f t="shared" si="292"/>
        <v>1863000</v>
      </c>
      <c r="Q302" s="112"/>
      <c r="R302" s="73"/>
      <c r="S302" s="49"/>
    </row>
    <row r="303" spans="1:19" s="48" customFormat="1" ht="44.25" customHeight="1">
      <c r="A303" s="77" t="s">
        <v>35</v>
      </c>
      <c r="B303" s="77" t="s">
        <v>266</v>
      </c>
      <c r="C303" s="77" t="s">
        <v>690</v>
      </c>
      <c r="D303" s="81" t="s">
        <v>240</v>
      </c>
      <c r="E303" s="61" t="s">
        <v>6</v>
      </c>
      <c r="F303" s="62"/>
      <c r="G303" s="52">
        <f>SUM(H303,K303,N303,O303,P303)</f>
        <v>0</v>
      </c>
      <c r="H303" s="53">
        <v>0</v>
      </c>
      <c r="I303" s="53">
        <v>0</v>
      </c>
      <c r="J303" s="53">
        <f t="shared" ref="J303:J304" si="293">H303-I303</f>
        <v>0</v>
      </c>
      <c r="K303" s="53">
        <v>0</v>
      </c>
      <c r="L303" s="53">
        <v>0</v>
      </c>
      <c r="M303" s="53">
        <f t="shared" ref="M303:M304" si="294">K303-L303</f>
        <v>0</v>
      </c>
      <c r="N303" s="53">
        <v>0</v>
      </c>
      <c r="O303" s="53">
        <v>0</v>
      </c>
      <c r="P303" s="53">
        <v>0</v>
      </c>
      <c r="Q303" s="112" t="s">
        <v>509</v>
      </c>
      <c r="R303" s="73"/>
      <c r="S303" s="49"/>
    </row>
    <row r="304" spans="1:19" s="50" customFormat="1" ht="44.25" customHeight="1">
      <c r="A304" s="92"/>
      <c r="B304" s="92"/>
      <c r="C304" s="77"/>
      <c r="D304" s="81"/>
      <c r="E304" s="61" t="s">
        <v>7</v>
      </c>
      <c r="F304" s="62" t="s">
        <v>691</v>
      </c>
      <c r="G304" s="52">
        <f>SUM(H304,K304,N304,O304,P304)</f>
        <v>1505000</v>
      </c>
      <c r="H304" s="53">
        <v>0</v>
      </c>
      <c r="I304" s="53">
        <v>0</v>
      </c>
      <c r="J304" s="53">
        <f t="shared" si="293"/>
        <v>0</v>
      </c>
      <c r="K304" s="53">
        <v>0</v>
      </c>
      <c r="L304" s="53">
        <v>0</v>
      </c>
      <c r="M304" s="53">
        <f t="shared" si="294"/>
        <v>0</v>
      </c>
      <c r="N304" s="53">
        <v>47000</v>
      </c>
      <c r="O304" s="53">
        <v>1458000</v>
      </c>
      <c r="P304" s="53">
        <v>0</v>
      </c>
      <c r="Q304" s="112"/>
      <c r="R304" s="73"/>
      <c r="S304" s="51"/>
    </row>
    <row r="305" spans="1:19" s="48" customFormat="1" ht="44.25" customHeight="1">
      <c r="A305" s="92"/>
      <c r="B305" s="92"/>
      <c r="C305" s="77"/>
      <c r="D305" s="81"/>
      <c r="E305" s="61" t="s">
        <v>8</v>
      </c>
      <c r="F305" s="58"/>
      <c r="G305" s="53">
        <f t="shared" ref="G305:P305" si="295">G304-G303</f>
        <v>1505000</v>
      </c>
      <c r="H305" s="53">
        <f t="shared" si="295"/>
        <v>0</v>
      </c>
      <c r="I305" s="53">
        <f t="shared" si="295"/>
        <v>0</v>
      </c>
      <c r="J305" s="53">
        <f t="shared" si="295"/>
        <v>0</v>
      </c>
      <c r="K305" s="53">
        <f t="shared" si="295"/>
        <v>0</v>
      </c>
      <c r="L305" s="53">
        <f t="shared" si="295"/>
        <v>0</v>
      </c>
      <c r="M305" s="53">
        <f t="shared" si="295"/>
        <v>0</v>
      </c>
      <c r="N305" s="53">
        <f t="shared" si="295"/>
        <v>47000</v>
      </c>
      <c r="O305" s="53">
        <f t="shared" si="295"/>
        <v>1458000</v>
      </c>
      <c r="P305" s="53">
        <f t="shared" si="295"/>
        <v>0</v>
      </c>
      <c r="Q305" s="112"/>
      <c r="R305" s="73"/>
      <c r="S305" s="49"/>
    </row>
    <row r="306" spans="1:19" s="48" customFormat="1" ht="44.25" customHeight="1">
      <c r="A306" s="77" t="s">
        <v>35</v>
      </c>
      <c r="B306" s="77" t="s">
        <v>266</v>
      </c>
      <c r="C306" s="77" t="s">
        <v>692</v>
      </c>
      <c r="D306" s="81" t="s">
        <v>240</v>
      </c>
      <c r="E306" s="61" t="s">
        <v>6</v>
      </c>
      <c r="F306" s="62"/>
      <c r="G306" s="52">
        <f>SUM(H306,K306,N306,O306,P306)</f>
        <v>0</v>
      </c>
      <c r="H306" s="53">
        <v>0</v>
      </c>
      <c r="I306" s="53">
        <v>0</v>
      </c>
      <c r="J306" s="53">
        <f t="shared" ref="J306:J307" si="296">H306-I306</f>
        <v>0</v>
      </c>
      <c r="K306" s="53">
        <v>0</v>
      </c>
      <c r="L306" s="53">
        <v>0</v>
      </c>
      <c r="M306" s="53">
        <f t="shared" ref="M306:M307" si="297">K306-L306</f>
        <v>0</v>
      </c>
      <c r="N306" s="53">
        <v>0</v>
      </c>
      <c r="O306" s="53">
        <v>0</v>
      </c>
      <c r="P306" s="53">
        <v>0</v>
      </c>
      <c r="Q306" s="112" t="s">
        <v>509</v>
      </c>
      <c r="R306" s="73"/>
      <c r="S306" s="49"/>
    </row>
    <row r="307" spans="1:19" s="50" customFormat="1" ht="44.25" customHeight="1">
      <c r="A307" s="92"/>
      <c r="B307" s="92"/>
      <c r="C307" s="77"/>
      <c r="D307" s="81"/>
      <c r="E307" s="61" t="s">
        <v>7</v>
      </c>
      <c r="F307" s="62" t="s">
        <v>693</v>
      </c>
      <c r="G307" s="52">
        <f>SUM(H307,K307,N307,O307,P307)</f>
        <v>1592000</v>
      </c>
      <c r="H307" s="53">
        <v>0</v>
      </c>
      <c r="I307" s="53">
        <v>0</v>
      </c>
      <c r="J307" s="53">
        <f t="shared" si="296"/>
        <v>0</v>
      </c>
      <c r="K307" s="53">
        <v>0</v>
      </c>
      <c r="L307" s="53">
        <v>0</v>
      </c>
      <c r="M307" s="53">
        <f t="shared" si="297"/>
        <v>0</v>
      </c>
      <c r="N307" s="53">
        <v>46000</v>
      </c>
      <c r="O307" s="53">
        <v>552000</v>
      </c>
      <c r="P307" s="53">
        <v>994000</v>
      </c>
      <c r="Q307" s="112"/>
      <c r="R307" s="73"/>
      <c r="S307" s="51"/>
    </row>
    <row r="308" spans="1:19" s="48" customFormat="1" ht="44.25" customHeight="1">
      <c r="A308" s="92"/>
      <c r="B308" s="92"/>
      <c r="C308" s="77"/>
      <c r="D308" s="81"/>
      <c r="E308" s="61" t="s">
        <v>8</v>
      </c>
      <c r="F308" s="58"/>
      <c r="G308" s="53">
        <f t="shared" ref="G308:P308" si="298">G307-G306</f>
        <v>1592000</v>
      </c>
      <c r="H308" s="53">
        <f t="shared" si="298"/>
        <v>0</v>
      </c>
      <c r="I308" s="53">
        <f t="shared" si="298"/>
        <v>0</v>
      </c>
      <c r="J308" s="53">
        <f t="shared" si="298"/>
        <v>0</v>
      </c>
      <c r="K308" s="53">
        <f t="shared" si="298"/>
        <v>0</v>
      </c>
      <c r="L308" s="53">
        <f t="shared" si="298"/>
        <v>0</v>
      </c>
      <c r="M308" s="53">
        <f t="shared" si="298"/>
        <v>0</v>
      </c>
      <c r="N308" s="53">
        <f t="shared" si="298"/>
        <v>46000</v>
      </c>
      <c r="O308" s="53">
        <f t="shared" si="298"/>
        <v>552000</v>
      </c>
      <c r="P308" s="53">
        <f t="shared" si="298"/>
        <v>994000</v>
      </c>
      <c r="Q308" s="112"/>
      <c r="R308" s="73"/>
      <c r="S308" s="49"/>
    </row>
    <row r="309" spans="1:19" s="48" customFormat="1" ht="41.25" customHeight="1">
      <c r="A309" s="137" t="s">
        <v>11</v>
      </c>
      <c r="B309" s="137" t="s">
        <v>720</v>
      </c>
      <c r="C309" s="137" t="s">
        <v>721</v>
      </c>
      <c r="D309" s="139" t="s">
        <v>37</v>
      </c>
      <c r="E309" s="61" t="s">
        <v>45</v>
      </c>
      <c r="F309" s="54"/>
      <c r="G309" s="52"/>
      <c r="H309" s="53"/>
      <c r="I309" s="53"/>
      <c r="J309" s="53"/>
      <c r="K309" s="53"/>
      <c r="L309" s="53"/>
      <c r="M309" s="53"/>
      <c r="N309" s="53"/>
      <c r="O309" s="53"/>
      <c r="P309" s="53"/>
      <c r="Q309" s="86" t="s">
        <v>723</v>
      </c>
      <c r="R309" s="73" t="s">
        <v>724</v>
      </c>
      <c r="S309" s="49"/>
    </row>
    <row r="310" spans="1:19" s="50" customFormat="1" ht="51" customHeight="1">
      <c r="A310" s="138"/>
      <c r="B310" s="138"/>
      <c r="C310" s="138"/>
      <c r="D310" s="139"/>
      <c r="E310" s="61" t="s">
        <v>56</v>
      </c>
      <c r="F310" s="72" t="s">
        <v>737</v>
      </c>
      <c r="G310" s="52">
        <f>SUM(H310,K310,N310,O310,P310)</f>
        <v>1446000</v>
      </c>
      <c r="H310" s="53">
        <v>0</v>
      </c>
      <c r="I310" s="53">
        <v>0</v>
      </c>
      <c r="J310" s="53">
        <f t="shared" ref="J310" si="299">H310-I310</f>
        <v>0</v>
      </c>
      <c r="K310" s="53">
        <v>0</v>
      </c>
      <c r="L310" s="53">
        <v>0</v>
      </c>
      <c r="M310" s="53">
        <f t="shared" ref="M310" si="300">K310-L310</f>
        <v>0</v>
      </c>
      <c r="N310" s="53">
        <v>30400</v>
      </c>
      <c r="O310" s="53">
        <v>730600</v>
      </c>
      <c r="P310" s="53">
        <v>685000</v>
      </c>
      <c r="Q310" s="86"/>
      <c r="R310" s="73"/>
      <c r="S310" s="51"/>
    </row>
    <row r="311" spans="1:19" s="48" customFormat="1" ht="41.25" customHeight="1">
      <c r="A311" s="138"/>
      <c r="B311" s="138"/>
      <c r="C311" s="138"/>
      <c r="D311" s="139"/>
      <c r="E311" s="61" t="s">
        <v>8</v>
      </c>
      <c r="F311" s="54"/>
      <c r="G311" s="53">
        <f t="shared" ref="G311:P311" si="301">G310-G309</f>
        <v>1446000</v>
      </c>
      <c r="H311" s="53">
        <f t="shared" si="301"/>
        <v>0</v>
      </c>
      <c r="I311" s="53">
        <f t="shared" si="301"/>
        <v>0</v>
      </c>
      <c r="J311" s="53">
        <f t="shared" si="301"/>
        <v>0</v>
      </c>
      <c r="K311" s="53">
        <f t="shared" si="301"/>
        <v>0</v>
      </c>
      <c r="L311" s="53">
        <f t="shared" si="301"/>
        <v>0</v>
      </c>
      <c r="M311" s="53">
        <f t="shared" si="301"/>
        <v>0</v>
      </c>
      <c r="N311" s="53">
        <f t="shared" si="301"/>
        <v>30400</v>
      </c>
      <c r="O311" s="53">
        <f t="shared" si="301"/>
        <v>730600</v>
      </c>
      <c r="P311" s="53">
        <f t="shared" si="301"/>
        <v>685000</v>
      </c>
      <c r="Q311" s="86"/>
      <c r="R311" s="73"/>
      <c r="S311" s="49"/>
    </row>
    <row r="312" spans="1:19" s="48" customFormat="1" ht="41.25" customHeight="1">
      <c r="A312" s="137" t="s">
        <v>11</v>
      </c>
      <c r="B312" s="137" t="s">
        <v>720</v>
      </c>
      <c r="C312" s="137" t="s">
        <v>722</v>
      </c>
      <c r="D312" s="139" t="s">
        <v>37</v>
      </c>
      <c r="E312" s="61" t="s">
        <v>45</v>
      </c>
      <c r="F312" s="54"/>
      <c r="G312" s="52"/>
      <c r="H312" s="53"/>
      <c r="I312" s="53"/>
      <c r="J312" s="53"/>
      <c r="K312" s="53"/>
      <c r="L312" s="53"/>
      <c r="M312" s="53"/>
      <c r="N312" s="53"/>
      <c r="O312" s="53"/>
      <c r="P312" s="53"/>
      <c r="Q312" s="86" t="s">
        <v>723</v>
      </c>
      <c r="R312" s="73" t="s">
        <v>724</v>
      </c>
      <c r="S312" s="49"/>
    </row>
    <row r="313" spans="1:19" s="50" customFormat="1" ht="51" customHeight="1">
      <c r="A313" s="138"/>
      <c r="B313" s="138"/>
      <c r="C313" s="138"/>
      <c r="D313" s="139"/>
      <c r="E313" s="61" t="s">
        <v>56</v>
      </c>
      <c r="F313" s="72" t="s">
        <v>738</v>
      </c>
      <c r="G313" s="52">
        <f>SUM(H313,K313,N313,O313,P313)</f>
        <v>2500000</v>
      </c>
      <c r="H313" s="53">
        <v>0</v>
      </c>
      <c r="I313" s="53">
        <v>0</v>
      </c>
      <c r="J313" s="53">
        <f t="shared" ref="J313" si="302">H313-I313</f>
        <v>0</v>
      </c>
      <c r="K313" s="53">
        <v>0</v>
      </c>
      <c r="L313" s="53">
        <v>0</v>
      </c>
      <c r="M313" s="53">
        <f t="shared" ref="M313" si="303">K313-L313</f>
        <v>0</v>
      </c>
      <c r="N313" s="53">
        <v>100000</v>
      </c>
      <c r="O313" s="53">
        <v>290000</v>
      </c>
      <c r="P313" s="53">
        <v>2110000</v>
      </c>
      <c r="Q313" s="86"/>
      <c r="R313" s="73"/>
      <c r="S313" s="51"/>
    </row>
    <row r="314" spans="1:19" s="48" customFormat="1" ht="41.25" customHeight="1">
      <c r="A314" s="138"/>
      <c r="B314" s="138"/>
      <c r="C314" s="138"/>
      <c r="D314" s="139"/>
      <c r="E314" s="61" t="s">
        <v>8</v>
      </c>
      <c r="F314" s="54"/>
      <c r="G314" s="53">
        <f t="shared" ref="G314:P314" si="304">G313-G312</f>
        <v>2500000</v>
      </c>
      <c r="H314" s="53">
        <f t="shared" si="304"/>
        <v>0</v>
      </c>
      <c r="I314" s="53">
        <f t="shared" si="304"/>
        <v>0</v>
      </c>
      <c r="J314" s="53">
        <f t="shared" si="304"/>
        <v>0</v>
      </c>
      <c r="K314" s="53">
        <f t="shared" si="304"/>
        <v>0</v>
      </c>
      <c r="L314" s="53">
        <f t="shared" si="304"/>
        <v>0</v>
      </c>
      <c r="M314" s="53">
        <f t="shared" si="304"/>
        <v>0</v>
      </c>
      <c r="N314" s="53">
        <f t="shared" si="304"/>
        <v>100000</v>
      </c>
      <c r="O314" s="53">
        <f t="shared" si="304"/>
        <v>290000</v>
      </c>
      <c r="P314" s="53">
        <f t="shared" si="304"/>
        <v>2110000</v>
      </c>
      <c r="Q314" s="86"/>
      <c r="R314" s="73"/>
      <c r="S314" s="49"/>
    </row>
    <row r="315" spans="1:19" s="7" customFormat="1" ht="51" customHeight="1">
      <c r="A315" s="75" t="s">
        <v>93</v>
      </c>
      <c r="B315" s="75" t="s">
        <v>319</v>
      </c>
      <c r="C315" s="75" t="s">
        <v>94</v>
      </c>
      <c r="D315" s="81" t="s">
        <v>95</v>
      </c>
      <c r="E315" s="61" t="s">
        <v>45</v>
      </c>
      <c r="F315" s="54" t="s">
        <v>320</v>
      </c>
      <c r="G315" s="52">
        <f>SUM(H315,K315,N315,O315,P315)</f>
        <v>3000000</v>
      </c>
      <c r="H315" s="53">
        <v>0</v>
      </c>
      <c r="I315" s="53">
        <v>0</v>
      </c>
      <c r="J315" s="53">
        <f t="shared" ref="J315:J316" si="305">H315-I315</f>
        <v>0</v>
      </c>
      <c r="K315" s="53">
        <v>3000000</v>
      </c>
      <c r="L315" s="53">
        <v>94304</v>
      </c>
      <c r="M315" s="53">
        <f t="shared" ref="M315:M316" si="306">K315-L315</f>
        <v>2905696</v>
      </c>
      <c r="N315" s="53">
        <v>0</v>
      </c>
      <c r="O315" s="53">
        <v>0</v>
      </c>
      <c r="P315" s="53">
        <v>0</v>
      </c>
      <c r="Q315" s="86" t="s">
        <v>321</v>
      </c>
      <c r="R315" s="73" t="s">
        <v>510</v>
      </c>
      <c r="S315" s="29"/>
    </row>
    <row r="316" spans="1:19" s="19" customFormat="1" ht="51" customHeight="1">
      <c r="A316" s="76"/>
      <c r="B316" s="76"/>
      <c r="C316" s="76"/>
      <c r="D316" s="81"/>
      <c r="E316" s="61" t="s">
        <v>56</v>
      </c>
      <c r="F316" s="54" t="s">
        <v>320</v>
      </c>
      <c r="G316" s="52">
        <f>SUM(H316,K316,N316,O316,P316)</f>
        <v>3000000</v>
      </c>
      <c r="H316" s="53">
        <v>0</v>
      </c>
      <c r="I316" s="53">
        <v>0</v>
      </c>
      <c r="J316" s="53">
        <f t="shared" si="305"/>
        <v>0</v>
      </c>
      <c r="K316" s="53">
        <v>3000000</v>
      </c>
      <c r="L316" s="53">
        <v>143173</v>
      </c>
      <c r="M316" s="53">
        <f t="shared" si="306"/>
        <v>2856827</v>
      </c>
      <c r="N316" s="53">
        <v>0</v>
      </c>
      <c r="O316" s="53">
        <v>0</v>
      </c>
      <c r="P316" s="53">
        <v>0</v>
      </c>
      <c r="Q316" s="86"/>
      <c r="R316" s="73"/>
      <c r="S316" s="30"/>
    </row>
    <row r="317" spans="1:19" s="7" customFormat="1" ht="41.25" customHeight="1">
      <c r="A317" s="76"/>
      <c r="B317" s="76"/>
      <c r="C317" s="76"/>
      <c r="D317" s="81"/>
      <c r="E317" s="61" t="s">
        <v>8</v>
      </c>
      <c r="F317" s="54"/>
      <c r="G317" s="53">
        <f t="shared" ref="G317:P317" si="307">G316-G315</f>
        <v>0</v>
      </c>
      <c r="H317" s="53">
        <f t="shared" si="307"/>
        <v>0</v>
      </c>
      <c r="I317" s="53">
        <f t="shared" si="307"/>
        <v>0</v>
      </c>
      <c r="J317" s="53">
        <f t="shared" si="307"/>
        <v>0</v>
      </c>
      <c r="K317" s="53">
        <f t="shared" si="307"/>
        <v>0</v>
      </c>
      <c r="L317" s="53">
        <f t="shared" si="307"/>
        <v>48869</v>
      </c>
      <c r="M317" s="53">
        <f t="shared" si="307"/>
        <v>-48869</v>
      </c>
      <c r="N317" s="53">
        <f t="shared" si="307"/>
        <v>0</v>
      </c>
      <c r="O317" s="53">
        <f t="shared" si="307"/>
        <v>0</v>
      </c>
      <c r="P317" s="53">
        <f t="shared" si="307"/>
        <v>0</v>
      </c>
      <c r="Q317" s="86"/>
      <c r="R317" s="73"/>
      <c r="S317" s="29"/>
    </row>
    <row r="318" spans="1:19" s="7" customFormat="1" ht="51" customHeight="1">
      <c r="A318" s="75" t="s">
        <v>322</v>
      </c>
      <c r="B318" s="75" t="s">
        <v>323</v>
      </c>
      <c r="C318" s="75" t="s">
        <v>324</v>
      </c>
      <c r="D318" s="81" t="s">
        <v>325</v>
      </c>
      <c r="E318" s="61" t="s">
        <v>45</v>
      </c>
      <c r="F318" s="54" t="s">
        <v>326</v>
      </c>
      <c r="G318" s="52">
        <f>SUM(H318,K318,N318,O318,P318)</f>
        <v>367000</v>
      </c>
      <c r="H318" s="53">
        <v>0</v>
      </c>
      <c r="I318" s="53">
        <v>0</v>
      </c>
      <c r="J318" s="53">
        <f t="shared" ref="J318:J319" si="308">H318-I318</f>
        <v>0</v>
      </c>
      <c r="K318" s="53">
        <v>172000</v>
      </c>
      <c r="L318" s="53">
        <v>0</v>
      </c>
      <c r="M318" s="53">
        <f t="shared" ref="M318:M319" si="309">K318-L318</f>
        <v>172000</v>
      </c>
      <c r="N318" s="53">
        <v>97500</v>
      </c>
      <c r="O318" s="53">
        <v>97500</v>
      </c>
      <c r="P318" s="53">
        <v>0</v>
      </c>
      <c r="Q318" s="86" t="s">
        <v>327</v>
      </c>
      <c r="R318" s="73"/>
      <c r="S318" s="29"/>
    </row>
    <row r="319" spans="1:19" s="19" customFormat="1" ht="51" customHeight="1">
      <c r="A319" s="75"/>
      <c r="B319" s="75"/>
      <c r="C319" s="75"/>
      <c r="D319" s="81"/>
      <c r="E319" s="61" t="s">
        <v>56</v>
      </c>
      <c r="F319" s="54" t="s">
        <v>326</v>
      </c>
      <c r="G319" s="52">
        <f>SUM(H319,K319,N319,O319,P319)</f>
        <v>367000</v>
      </c>
      <c r="H319" s="53">
        <v>0</v>
      </c>
      <c r="I319" s="53">
        <v>0</v>
      </c>
      <c r="J319" s="53">
        <f t="shared" si="308"/>
        <v>0</v>
      </c>
      <c r="K319" s="53">
        <v>172000</v>
      </c>
      <c r="L319" s="53">
        <v>0</v>
      </c>
      <c r="M319" s="53">
        <f t="shared" si="309"/>
        <v>172000</v>
      </c>
      <c r="N319" s="53">
        <v>97500</v>
      </c>
      <c r="O319" s="53">
        <v>97500</v>
      </c>
      <c r="P319" s="53">
        <v>0</v>
      </c>
      <c r="Q319" s="86"/>
      <c r="R319" s="73"/>
      <c r="S319" s="30"/>
    </row>
    <row r="320" spans="1:19" s="7" customFormat="1" ht="41.25" customHeight="1">
      <c r="A320" s="75"/>
      <c r="B320" s="75"/>
      <c r="C320" s="75"/>
      <c r="D320" s="81"/>
      <c r="E320" s="61" t="s">
        <v>8</v>
      </c>
      <c r="F320" s="54"/>
      <c r="G320" s="53">
        <f t="shared" ref="G320:P320" si="310">G319-G318</f>
        <v>0</v>
      </c>
      <c r="H320" s="53">
        <f t="shared" si="310"/>
        <v>0</v>
      </c>
      <c r="I320" s="53">
        <f t="shared" si="310"/>
        <v>0</v>
      </c>
      <c r="J320" s="53">
        <f t="shared" si="310"/>
        <v>0</v>
      </c>
      <c r="K320" s="53">
        <f t="shared" si="310"/>
        <v>0</v>
      </c>
      <c r="L320" s="53">
        <f t="shared" si="310"/>
        <v>0</v>
      </c>
      <c r="M320" s="53">
        <f t="shared" si="310"/>
        <v>0</v>
      </c>
      <c r="N320" s="53">
        <f t="shared" si="310"/>
        <v>0</v>
      </c>
      <c r="O320" s="53">
        <f t="shared" si="310"/>
        <v>0</v>
      </c>
      <c r="P320" s="53">
        <f t="shared" si="310"/>
        <v>0</v>
      </c>
      <c r="Q320" s="86"/>
      <c r="R320" s="73"/>
      <c r="S320" s="29"/>
    </row>
    <row r="321" spans="1:19" s="9" customFormat="1" ht="44.25" customHeight="1">
      <c r="A321" s="75" t="s">
        <v>328</v>
      </c>
      <c r="B321" s="75" t="s">
        <v>329</v>
      </c>
      <c r="C321" s="75" t="s">
        <v>516</v>
      </c>
      <c r="D321" s="81" t="s">
        <v>330</v>
      </c>
      <c r="E321" s="61" t="s">
        <v>45</v>
      </c>
      <c r="F321" s="54" t="s">
        <v>331</v>
      </c>
      <c r="G321" s="52">
        <f>SUM(H321,K321,N321,O321,P321)</f>
        <v>250000</v>
      </c>
      <c r="H321" s="53">
        <v>0</v>
      </c>
      <c r="I321" s="53">
        <v>0</v>
      </c>
      <c r="J321" s="53">
        <f t="shared" ref="J321:J322" si="311">H321-I321</f>
        <v>0</v>
      </c>
      <c r="K321" s="53">
        <v>250000</v>
      </c>
      <c r="L321" s="53">
        <v>0</v>
      </c>
      <c r="M321" s="53">
        <f t="shared" ref="M321:M322" si="312">K321-L321</f>
        <v>250000</v>
      </c>
      <c r="N321" s="53">
        <v>0</v>
      </c>
      <c r="O321" s="53">
        <v>0</v>
      </c>
      <c r="P321" s="53">
        <v>0</v>
      </c>
      <c r="Q321" s="82" t="s">
        <v>517</v>
      </c>
      <c r="R321" s="73"/>
      <c r="S321" s="24"/>
    </row>
    <row r="322" spans="1:19" s="23" customFormat="1" ht="44.25" customHeight="1">
      <c r="A322" s="76"/>
      <c r="B322" s="76"/>
      <c r="C322" s="76"/>
      <c r="D322" s="81"/>
      <c r="E322" s="70" t="s">
        <v>56</v>
      </c>
      <c r="F322" s="54" t="s">
        <v>331</v>
      </c>
      <c r="G322" s="52">
        <f>SUM(H322,K322,N322,O322,P322)</f>
        <v>250000</v>
      </c>
      <c r="H322" s="53">
        <v>0</v>
      </c>
      <c r="I322" s="53">
        <v>0</v>
      </c>
      <c r="J322" s="53">
        <f t="shared" si="311"/>
        <v>0</v>
      </c>
      <c r="K322" s="53">
        <v>250000</v>
      </c>
      <c r="L322" s="53">
        <v>94000</v>
      </c>
      <c r="M322" s="53">
        <f t="shared" si="312"/>
        <v>156000</v>
      </c>
      <c r="N322" s="53">
        <v>0</v>
      </c>
      <c r="O322" s="53">
        <v>0</v>
      </c>
      <c r="P322" s="53">
        <v>0</v>
      </c>
      <c r="Q322" s="82"/>
      <c r="R322" s="73"/>
      <c r="S322" s="26"/>
    </row>
    <row r="323" spans="1:19" s="9" customFormat="1" ht="41.25" customHeight="1">
      <c r="A323" s="76"/>
      <c r="B323" s="76"/>
      <c r="C323" s="76"/>
      <c r="D323" s="81"/>
      <c r="E323" s="61" t="s">
        <v>8</v>
      </c>
      <c r="F323" s="54"/>
      <c r="G323" s="53">
        <f t="shared" ref="G323:P323" si="313">G322-G321</f>
        <v>0</v>
      </c>
      <c r="H323" s="53">
        <f t="shared" si="313"/>
        <v>0</v>
      </c>
      <c r="I323" s="53">
        <f t="shared" si="313"/>
        <v>0</v>
      </c>
      <c r="J323" s="53">
        <f t="shared" si="313"/>
        <v>0</v>
      </c>
      <c r="K323" s="53">
        <f t="shared" si="313"/>
        <v>0</v>
      </c>
      <c r="L323" s="53">
        <f t="shared" si="313"/>
        <v>94000</v>
      </c>
      <c r="M323" s="53">
        <f t="shared" si="313"/>
        <v>-94000</v>
      </c>
      <c r="N323" s="53">
        <f t="shared" si="313"/>
        <v>0</v>
      </c>
      <c r="O323" s="53">
        <f t="shared" si="313"/>
        <v>0</v>
      </c>
      <c r="P323" s="53">
        <f t="shared" si="313"/>
        <v>0</v>
      </c>
      <c r="Q323" s="82"/>
      <c r="R323" s="73"/>
      <c r="S323" s="24"/>
    </row>
    <row r="324" spans="1:19" s="9" customFormat="1" ht="44.25" customHeight="1">
      <c r="A324" s="77" t="s">
        <v>332</v>
      </c>
      <c r="B324" s="77" t="s">
        <v>333</v>
      </c>
      <c r="C324" s="77" t="s">
        <v>334</v>
      </c>
      <c r="D324" s="78" t="s">
        <v>335</v>
      </c>
      <c r="E324" s="57" t="s">
        <v>6</v>
      </c>
      <c r="F324" s="62" t="s">
        <v>694</v>
      </c>
      <c r="G324" s="52">
        <f>SUM(H324,K324,N324,O324,P324)</f>
        <v>26955000</v>
      </c>
      <c r="H324" s="53">
        <v>11385823</v>
      </c>
      <c r="I324" s="53">
        <v>10025682</v>
      </c>
      <c r="J324" s="53">
        <f t="shared" ref="J324:J325" si="314">H324-I324</f>
        <v>1360141</v>
      </c>
      <c r="K324" s="53">
        <v>10000000</v>
      </c>
      <c r="L324" s="53">
        <v>5326958</v>
      </c>
      <c r="M324" s="53">
        <f t="shared" ref="M324:M325" si="315">K324-L324</f>
        <v>4673042</v>
      </c>
      <c r="N324" s="53">
        <v>5569177</v>
      </c>
      <c r="O324" s="53">
        <v>0</v>
      </c>
      <c r="P324" s="53">
        <v>0</v>
      </c>
      <c r="Q324" s="74" t="s">
        <v>564</v>
      </c>
      <c r="R324" s="73"/>
      <c r="S324" s="24"/>
    </row>
    <row r="325" spans="1:19" s="23" customFormat="1" ht="44.25" customHeight="1">
      <c r="A325" s="77"/>
      <c r="B325" s="77"/>
      <c r="C325" s="92"/>
      <c r="D325" s="78"/>
      <c r="E325" s="69" t="s">
        <v>56</v>
      </c>
      <c r="F325" s="62" t="s">
        <v>694</v>
      </c>
      <c r="G325" s="52">
        <f>SUM(H325,K325,N325,O325,P325)</f>
        <v>26955000</v>
      </c>
      <c r="H325" s="53">
        <v>11385823</v>
      </c>
      <c r="I325" s="53">
        <v>10025682</v>
      </c>
      <c r="J325" s="53">
        <f t="shared" si="314"/>
        <v>1360141</v>
      </c>
      <c r="K325" s="53">
        <v>10000000</v>
      </c>
      <c r="L325" s="53">
        <v>6687099</v>
      </c>
      <c r="M325" s="53">
        <f t="shared" si="315"/>
        <v>3312901</v>
      </c>
      <c r="N325" s="53">
        <v>5569177</v>
      </c>
      <c r="O325" s="53">
        <v>0</v>
      </c>
      <c r="P325" s="53">
        <v>0</v>
      </c>
      <c r="Q325" s="74"/>
      <c r="R325" s="73"/>
      <c r="S325" s="26"/>
    </row>
    <row r="326" spans="1:19" s="9" customFormat="1" ht="39" customHeight="1">
      <c r="A326" s="77"/>
      <c r="B326" s="77"/>
      <c r="C326" s="92"/>
      <c r="D326" s="78"/>
      <c r="E326" s="57" t="s">
        <v>8</v>
      </c>
      <c r="F326" s="62"/>
      <c r="G326" s="53">
        <f t="shared" ref="G326:P326" si="316">G325-G324</f>
        <v>0</v>
      </c>
      <c r="H326" s="53">
        <f t="shared" si="316"/>
        <v>0</v>
      </c>
      <c r="I326" s="53">
        <f t="shared" si="316"/>
        <v>0</v>
      </c>
      <c r="J326" s="53">
        <f t="shared" si="316"/>
        <v>0</v>
      </c>
      <c r="K326" s="53">
        <f t="shared" si="316"/>
        <v>0</v>
      </c>
      <c r="L326" s="53">
        <f t="shared" si="316"/>
        <v>1360141</v>
      </c>
      <c r="M326" s="53">
        <f t="shared" si="316"/>
        <v>-1360141</v>
      </c>
      <c r="N326" s="53">
        <f t="shared" si="316"/>
        <v>0</v>
      </c>
      <c r="O326" s="53">
        <f t="shared" si="316"/>
        <v>0</v>
      </c>
      <c r="P326" s="53">
        <f t="shared" si="316"/>
        <v>0</v>
      </c>
      <c r="Q326" s="74"/>
      <c r="R326" s="73"/>
      <c r="S326" s="24"/>
    </row>
    <row r="327" spans="1:19" s="7" customFormat="1" ht="45" customHeight="1">
      <c r="A327" s="77" t="s">
        <v>332</v>
      </c>
      <c r="B327" s="77" t="s">
        <v>333</v>
      </c>
      <c r="C327" s="77" t="s">
        <v>336</v>
      </c>
      <c r="D327" s="78" t="s">
        <v>335</v>
      </c>
      <c r="E327" s="63" t="s">
        <v>6</v>
      </c>
      <c r="F327" s="62" t="s">
        <v>337</v>
      </c>
      <c r="G327" s="52">
        <f>SUM(H327,K327,N327,O327,P327)</f>
        <v>8000000</v>
      </c>
      <c r="H327" s="53">
        <v>6834436</v>
      </c>
      <c r="I327" s="53">
        <v>3258283</v>
      </c>
      <c r="J327" s="53">
        <f t="shared" ref="J327:J328" si="317">H327-I327</f>
        <v>3576153</v>
      </c>
      <c r="K327" s="53">
        <v>1165564</v>
      </c>
      <c r="L327" s="53">
        <v>11353</v>
      </c>
      <c r="M327" s="53">
        <f t="shared" ref="M327:M328" si="318">K327-L327</f>
        <v>1154211</v>
      </c>
      <c r="N327" s="53">
        <v>0</v>
      </c>
      <c r="O327" s="53">
        <v>0</v>
      </c>
      <c r="P327" s="53">
        <v>0</v>
      </c>
      <c r="Q327" s="74" t="s">
        <v>565</v>
      </c>
      <c r="R327" s="13"/>
      <c r="S327" s="29"/>
    </row>
    <row r="328" spans="1:19" s="19" customFormat="1" ht="45" customHeight="1">
      <c r="A328" s="77"/>
      <c r="B328" s="77"/>
      <c r="C328" s="77"/>
      <c r="D328" s="78"/>
      <c r="E328" s="63" t="s">
        <v>7</v>
      </c>
      <c r="F328" s="62" t="s">
        <v>337</v>
      </c>
      <c r="G328" s="52">
        <f>SUM(H328,K328,N328,O328,P328)</f>
        <v>8000000</v>
      </c>
      <c r="H328" s="53">
        <v>6834436</v>
      </c>
      <c r="I328" s="53">
        <v>3258283</v>
      </c>
      <c r="J328" s="53">
        <f t="shared" si="317"/>
        <v>3576153</v>
      </c>
      <c r="K328" s="53">
        <v>1165564</v>
      </c>
      <c r="L328" s="53">
        <v>11353</v>
      </c>
      <c r="M328" s="53">
        <f t="shared" si="318"/>
        <v>1154211</v>
      </c>
      <c r="N328" s="53">
        <v>0</v>
      </c>
      <c r="O328" s="53">
        <v>0</v>
      </c>
      <c r="P328" s="53">
        <v>0</v>
      </c>
      <c r="Q328" s="74"/>
      <c r="R328" s="13"/>
      <c r="S328" s="30"/>
    </row>
    <row r="329" spans="1:19" s="7" customFormat="1" ht="40.5" customHeight="1">
      <c r="A329" s="77"/>
      <c r="B329" s="77"/>
      <c r="C329" s="77"/>
      <c r="D329" s="78"/>
      <c r="E329" s="63" t="s">
        <v>8</v>
      </c>
      <c r="F329" s="58"/>
      <c r="G329" s="53">
        <f t="shared" ref="G329:P329" si="319">G328-G327</f>
        <v>0</v>
      </c>
      <c r="H329" s="53">
        <f t="shared" si="319"/>
        <v>0</v>
      </c>
      <c r="I329" s="53">
        <f t="shared" si="319"/>
        <v>0</v>
      </c>
      <c r="J329" s="53">
        <f t="shared" si="319"/>
        <v>0</v>
      </c>
      <c r="K329" s="53">
        <f t="shared" si="319"/>
        <v>0</v>
      </c>
      <c r="L329" s="53">
        <f t="shared" si="319"/>
        <v>0</v>
      </c>
      <c r="M329" s="53">
        <f t="shared" si="319"/>
        <v>0</v>
      </c>
      <c r="N329" s="53">
        <f t="shared" si="319"/>
        <v>0</v>
      </c>
      <c r="O329" s="53">
        <f t="shared" si="319"/>
        <v>0</v>
      </c>
      <c r="P329" s="53">
        <f t="shared" si="319"/>
        <v>0</v>
      </c>
      <c r="Q329" s="74"/>
      <c r="R329" s="13"/>
      <c r="S329" s="29"/>
    </row>
    <row r="330" spans="1:19" s="7" customFormat="1" ht="44.25" customHeight="1">
      <c r="A330" s="77" t="s">
        <v>332</v>
      </c>
      <c r="B330" s="77" t="s">
        <v>333</v>
      </c>
      <c r="C330" s="77" t="s">
        <v>338</v>
      </c>
      <c r="D330" s="78" t="s">
        <v>335</v>
      </c>
      <c r="E330" s="57" t="s">
        <v>6</v>
      </c>
      <c r="F330" s="62" t="s">
        <v>695</v>
      </c>
      <c r="G330" s="52">
        <f>SUM(H330,K330,N330,O330,P330)</f>
        <v>15000000</v>
      </c>
      <c r="H330" s="53">
        <v>6276000</v>
      </c>
      <c r="I330" s="53">
        <v>3433050</v>
      </c>
      <c r="J330" s="53">
        <f t="shared" ref="J330:J331" si="320">H330-I330</f>
        <v>2842950</v>
      </c>
      <c r="K330" s="53">
        <v>8724000</v>
      </c>
      <c r="L330" s="53">
        <v>122898</v>
      </c>
      <c r="M330" s="53">
        <f t="shared" ref="M330:M331" si="321">K330-L330</f>
        <v>8601102</v>
      </c>
      <c r="N330" s="53">
        <v>0</v>
      </c>
      <c r="O330" s="53">
        <v>0</v>
      </c>
      <c r="P330" s="53">
        <v>0</v>
      </c>
      <c r="Q330" s="74" t="s">
        <v>566</v>
      </c>
      <c r="R330" s="73"/>
      <c r="S330" s="29"/>
    </row>
    <row r="331" spans="1:19" s="19" customFormat="1" ht="44.25" customHeight="1">
      <c r="A331" s="77"/>
      <c r="B331" s="77"/>
      <c r="C331" s="77"/>
      <c r="D331" s="78"/>
      <c r="E331" s="69" t="s">
        <v>7</v>
      </c>
      <c r="F331" s="62" t="s">
        <v>695</v>
      </c>
      <c r="G331" s="52">
        <f>SUM(H331,K331,N331,O331,P331)</f>
        <v>15000000</v>
      </c>
      <c r="H331" s="53">
        <v>6276000</v>
      </c>
      <c r="I331" s="53">
        <v>3433050</v>
      </c>
      <c r="J331" s="53">
        <f t="shared" si="320"/>
        <v>2842950</v>
      </c>
      <c r="K331" s="53">
        <v>8724000</v>
      </c>
      <c r="L331" s="53">
        <v>1995678</v>
      </c>
      <c r="M331" s="53">
        <f t="shared" si="321"/>
        <v>6728322</v>
      </c>
      <c r="N331" s="53">
        <v>0</v>
      </c>
      <c r="O331" s="53">
        <v>0</v>
      </c>
      <c r="P331" s="53">
        <v>0</v>
      </c>
      <c r="Q331" s="74"/>
      <c r="R331" s="73"/>
      <c r="S331" s="30"/>
    </row>
    <row r="332" spans="1:19" s="7" customFormat="1" ht="40.5" customHeight="1">
      <c r="A332" s="77"/>
      <c r="B332" s="77"/>
      <c r="C332" s="77"/>
      <c r="D332" s="78"/>
      <c r="E332" s="57" t="s">
        <v>8</v>
      </c>
      <c r="F332" s="62"/>
      <c r="G332" s="53">
        <f t="shared" ref="G332:P332" si="322">G331-G330</f>
        <v>0</v>
      </c>
      <c r="H332" s="53">
        <f t="shared" si="322"/>
        <v>0</v>
      </c>
      <c r="I332" s="53">
        <f t="shared" si="322"/>
        <v>0</v>
      </c>
      <c r="J332" s="53">
        <f t="shared" si="322"/>
        <v>0</v>
      </c>
      <c r="K332" s="53">
        <f t="shared" si="322"/>
        <v>0</v>
      </c>
      <c r="L332" s="53">
        <f t="shared" si="322"/>
        <v>1872780</v>
      </c>
      <c r="M332" s="53">
        <f t="shared" si="322"/>
        <v>-1872780</v>
      </c>
      <c r="N332" s="53">
        <f t="shared" si="322"/>
        <v>0</v>
      </c>
      <c r="O332" s="53">
        <f t="shared" si="322"/>
        <v>0</v>
      </c>
      <c r="P332" s="53">
        <f t="shared" si="322"/>
        <v>0</v>
      </c>
      <c r="Q332" s="74"/>
      <c r="R332" s="73"/>
      <c r="S332" s="29"/>
    </row>
    <row r="333" spans="1:19" s="7" customFormat="1" ht="48" customHeight="1">
      <c r="A333" s="77" t="s">
        <v>332</v>
      </c>
      <c r="B333" s="77" t="s">
        <v>333</v>
      </c>
      <c r="C333" s="77" t="s">
        <v>339</v>
      </c>
      <c r="D333" s="78" t="s">
        <v>335</v>
      </c>
      <c r="E333" s="57" t="s">
        <v>6</v>
      </c>
      <c r="F333" s="62" t="s">
        <v>696</v>
      </c>
      <c r="G333" s="52">
        <f>SUM(H333,K333,N333,O333,P333)</f>
        <v>16000000</v>
      </c>
      <c r="H333" s="53">
        <v>0</v>
      </c>
      <c r="I333" s="53">
        <v>0</v>
      </c>
      <c r="J333" s="53">
        <f t="shared" ref="J333:J334" si="323">H333-I333</f>
        <v>0</v>
      </c>
      <c r="K333" s="53">
        <v>0</v>
      </c>
      <c r="L333" s="53">
        <v>0</v>
      </c>
      <c r="M333" s="53">
        <f t="shared" ref="M333:M334" si="324">K333-L333</f>
        <v>0</v>
      </c>
      <c r="N333" s="53">
        <v>2800000</v>
      </c>
      <c r="O333" s="53">
        <v>7294000</v>
      </c>
      <c r="P333" s="53">
        <v>5906000</v>
      </c>
      <c r="Q333" s="74" t="s">
        <v>567</v>
      </c>
      <c r="R333" s="73"/>
      <c r="S333" s="29"/>
    </row>
    <row r="334" spans="1:19" s="19" customFormat="1" ht="48" customHeight="1">
      <c r="A334" s="77"/>
      <c r="B334" s="77"/>
      <c r="C334" s="77"/>
      <c r="D334" s="78"/>
      <c r="E334" s="69" t="s">
        <v>7</v>
      </c>
      <c r="F334" s="62" t="s">
        <v>696</v>
      </c>
      <c r="G334" s="52">
        <f>SUM(H334,K334,N334,O334,P334)</f>
        <v>16000000</v>
      </c>
      <c r="H334" s="53">
        <v>0</v>
      </c>
      <c r="I334" s="53">
        <v>0</v>
      </c>
      <c r="J334" s="53">
        <f t="shared" si="323"/>
        <v>0</v>
      </c>
      <c r="K334" s="53">
        <v>0</v>
      </c>
      <c r="L334" s="53">
        <v>0</v>
      </c>
      <c r="M334" s="53">
        <f t="shared" si="324"/>
        <v>0</v>
      </c>
      <c r="N334" s="53">
        <v>2800000</v>
      </c>
      <c r="O334" s="53">
        <v>7294000</v>
      </c>
      <c r="P334" s="53">
        <v>5906000</v>
      </c>
      <c r="Q334" s="74"/>
      <c r="R334" s="73"/>
      <c r="S334" s="30"/>
    </row>
    <row r="335" spans="1:19" s="7" customFormat="1" ht="42.75" customHeight="1">
      <c r="A335" s="77"/>
      <c r="B335" s="77"/>
      <c r="C335" s="77"/>
      <c r="D335" s="78"/>
      <c r="E335" s="57" t="s">
        <v>8</v>
      </c>
      <c r="F335" s="62"/>
      <c r="G335" s="53">
        <f t="shared" ref="G335:P335" si="325">G334-G333</f>
        <v>0</v>
      </c>
      <c r="H335" s="53">
        <f t="shared" si="325"/>
        <v>0</v>
      </c>
      <c r="I335" s="53">
        <f t="shared" si="325"/>
        <v>0</v>
      </c>
      <c r="J335" s="53">
        <f t="shared" si="325"/>
        <v>0</v>
      </c>
      <c r="K335" s="53">
        <f t="shared" si="325"/>
        <v>0</v>
      </c>
      <c r="L335" s="53">
        <f t="shared" si="325"/>
        <v>0</v>
      </c>
      <c r="M335" s="53">
        <f t="shared" si="325"/>
        <v>0</v>
      </c>
      <c r="N335" s="53">
        <f t="shared" si="325"/>
        <v>0</v>
      </c>
      <c r="O335" s="53">
        <f t="shared" si="325"/>
        <v>0</v>
      </c>
      <c r="P335" s="53">
        <f t="shared" si="325"/>
        <v>0</v>
      </c>
      <c r="Q335" s="74"/>
      <c r="R335" s="73"/>
      <c r="S335" s="29"/>
    </row>
    <row r="336" spans="1:19" s="7" customFormat="1" ht="48" customHeight="1">
      <c r="A336" s="77" t="s">
        <v>332</v>
      </c>
      <c r="B336" s="77" t="s">
        <v>333</v>
      </c>
      <c r="C336" s="77" t="s">
        <v>340</v>
      </c>
      <c r="D336" s="78" t="s">
        <v>335</v>
      </c>
      <c r="E336" s="57" t="s">
        <v>6</v>
      </c>
      <c r="F336" s="62" t="s">
        <v>341</v>
      </c>
      <c r="G336" s="52">
        <f>SUM(H336,K336,N336,O336,P336)</f>
        <v>15000000</v>
      </c>
      <c r="H336" s="53">
        <v>0</v>
      </c>
      <c r="I336" s="53">
        <v>0</v>
      </c>
      <c r="J336" s="53">
        <f t="shared" ref="J336:J337" si="326">H336-I336</f>
        <v>0</v>
      </c>
      <c r="K336" s="53">
        <v>0</v>
      </c>
      <c r="L336" s="53">
        <v>0</v>
      </c>
      <c r="M336" s="53">
        <f t="shared" ref="M336:M337" si="327">K336-L336</f>
        <v>0</v>
      </c>
      <c r="N336" s="53">
        <v>2800000</v>
      </c>
      <c r="O336" s="53">
        <v>7756000</v>
      </c>
      <c r="P336" s="53">
        <v>4444000</v>
      </c>
      <c r="Q336" s="74" t="s">
        <v>567</v>
      </c>
      <c r="R336" s="73"/>
      <c r="S336" s="29"/>
    </row>
    <row r="337" spans="1:19" s="19" customFormat="1" ht="48" customHeight="1">
      <c r="A337" s="77"/>
      <c r="B337" s="77"/>
      <c r="C337" s="77"/>
      <c r="D337" s="78"/>
      <c r="E337" s="69" t="s">
        <v>7</v>
      </c>
      <c r="F337" s="62" t="s">
        <v>341</v>
      </c>
      <c r="G337" s="52">
        <f>SUM(H337,K337,N337,O337,P337)</f>
        <v>15000000</v>
      </c>
      <c r="H337" s="53">
        <v>0</v>
      </c>
      <c r="I337" s="53">
        <v>0</v>
      </c>
      <c r="J337" s="53">
        <f t="shared" si="326"/>
        <v>0</v>
      </c>
      <c r="K337" s="53">
        <v>0</v>
      </c>
      <c r="L337" s="53">
        <v>0</v>
      </c>
      <c r="M337" s="53">
        <f t="shared" si="327"/>
        <v>0</v>
      </c>
      <c r="N337" s="53">
        <v>2800000</v>
      </c>
      <c r="O337" s="53">
        <v>7756000</v>
      </c>
      <c r="P337" s="53">
        <v>4444000</v>
      </c>
      <c r="Q337" s="74"/>
      <c r="R337" s="73"/>
      <c r="S337" s="30"/>
    </row>
    <row r="338" spans="1:19" s="7" customFormat="1" ht="41.25" customHeight="1">
      <c r="A338" s="77"/>
      <c r="B338" s="77"/>
      <c r="C338" s="77"/>
      <c r="D338" s="78"/>
      <c r="E338" s="57" t="s">
        <v>8</v>
      </c>
      <c r="F338" s="62"/>
      <c r="G338" s="53">
        <f t="shared" ref="G338:P338" si="328">G337-G336</f>
        <v>0</v>
      </c>
      <c r="H338" s="53">
        <f t="shared" si="328"/>
        <v>0</v>
      </c>
      <c r="I338" s="53">
        <f t="shared" si="328"/>
        <v>0</v>
      </c>
      <c r="J338" s="53">
        <f t="shared" si="328"/>
        <v>0</v>
      </c>
      <c r="K338" s="53">
        <f t="shared" si="328"/>
        <v>0</v>
      </c>
      <c r="L338" s="53">
        <f t="shared" si="328"/>
        <v>0</v>
      </c>
      <c r="M338" s="53">
        <f t="shared" si="328"/>
        <v>0</v>
      </c>
      <c r="N338" s="53">
        <f t="shared" si="328"/>
        <v>0</v>
      </c>
      <c r="O338" s="53">
        <f t="shared" si="328"/>
        <v>0</v>
      </c>
      <c r="P338" s="53">
        <f t="shared" si="328"/>
        <v>0</v>
      </c>
      <c r="Q338" s="74"/>
      <c r="R338" s="73"/>
      <c r="S338" s="29"/>
    </row>
    <row r="339" spans="1:19" s="7" customFormat="1" ht="45" customHeight="1">
      <c r="A339" s="77" t="s">
        <v>332</v>
      </c>
      <c r="B339" s="77" t="s">
        <v>342</v>
      </c>
      <c r="C339" s="77" t="s">
        <v>343</v>
      </c>
      <c r="D339" s="78" t="s">
        <v>335</v>
      </c>
      <c r="E339" s="57" t="s">
        <v>6</v>
      </c>
      <c r="F339" s="62" t="s">
        <v>344</v>
      </c>
      <c r="G339" s="52">
        <f>SUM(H339,K339,N339,O339,P339)</f>
        <v>620150</v>
      </c>
      <c r="H339" s="53">
        <v>0</v>
      </c>
      <c r="I339" s="53">
        <v>0</v>
      </c>
      <c r="J339" s="53">
        <f t="shared" ref="J339:J340" si="329">H339-I339</f>
        <v>0</v>
      </c>
      <c r="K339" s="53">
        <v>620150</v>
      </c>
      <c r="L339" s="53">
        <v>124958</v>
      </c>
      <c r="M339" s="53">
        <f t="shared" ref="M339:M340" si="330">K339-L339</f>
        <v>495192</v>
      </c>
      <c r="N339" s="53">
        <v>0</v>
      </c>
      <c r="O339" s="53">
        <v>0</v>
      </c>
      <c r="P339" s="53">
        <v>0</v>
      </c>
      <c r="Q339" s="74" t="s">
        <v>562</v>
      </c>
      <c r="R339" s="73"/>
      <c r="S339" s="29"/>
    </row>
    <row r="340" spans="1:19" s="19" customFormat="1" ht="45" customHeight="1">
      <c r="A340" s="77"/>
      <c r="B340" s="77"/>
      <c r="C340" s="77"/>
      <c r="D340" s="78"/>
      <c r="E340" s="69" t="s">
        <v>7</v>
      </c>
      <c r="F340" s="62" t="s">
        <v>344</v>
      </c>
      <c r="G340" s="52">
        <f>SUM(H340,K340,N340,O340,P340)</f>
        <v>620150</v>
      </c>
      <c r="H340" s="53">
        <v>0</v>
      </c>
      <c r="I340" s="53">
        <v>0</v>
      </c>
      <c r="J340" s="53">
        <f t="shared" si="329"/>
        <v>0</v>
      </c>
      <c r="K340" s="53">
        <v>620150</v>
      </c>
      <c r="L340" s="53">
        <v>525244</v>
      </c>
      <c r="M340" s="53">
        <f t="shared" si="330"/>
        <v>94906</v>
      </c>
      <c r="N340" s="53">
        <v>0</v>
      </c>
      <c r="O340" s="53">
        <v>0</v>
      </c>
      <c r="P340" s="53">
        <v>0</v>
      </c>
      <c r="Q340" s="74"/>
      <c r="R340" s="73"/>
      <c r="S340" s="30"/>
    </row>
    <row r="341" spans="1:19" s="7" customFormat="1" ht="45" customHeight="1">
      <c r="A341" s="77"/>
      <c r="B341" s="77"/>
      <c r="C341" s="77"/>
      <c r="D341" s="78"/>
      <c r="E341" s="57" t="s">
        <v>8</v>
      </c>
      <c r="F341" s="62"/>
      <c r="G341" s="53">
        <f t="shared" ref="G341:P341" si="331">G340-G339</f>
        <v>0</v>
      </c>
      <c r="H341" s="53">
        <f t="shared" si="331"/>
        <v>0</v>
      </c>
      <c r="I341" s="53">
        <f t="shared" si="331"/>
        <v>0</v>
      </c>
      <c r="J341" s="53">
        <f t="shared" si="331"/>
        <v>0</v>
      </c>
      <c r="K341" s="53">
        <f t="shared" si="331"/>
        <v>0</v>
      </c>
      <c r="L341" s="53">
        <f t="shared" si="331"/>
        <v>400286</v>
      </c>
      <c r="M341" s="53">
        <f t="shared" si="331"/>
        <v>-400286</v>
      </c>
      <c r="N341" s="53">
        <f t="shared" si="331"/>
        <v>0</v>
      </c>
      <c r="O341" s="53">
        <f t="shared" si="331"/>
        <v>0</v>
      </c>
      <c r="P341" s="53">
        <f t="shared" si="331"/>
        <v>0</v>
      </c>
      <c r="Q341" s="74"/>
      <c r="R341" s="73"/>
      <c r="S341" s="29"/>
    </row>
    <row r="342" spans="1:19" s="7" customFormat="1" ht="44.25" customHeight="1">
      <c r="A342" s="75" t="s">
        <v>345</v>
      </c>
      <c r="B342" s="75" t="s">
        <v>342</v>
      </c>
      <c r="C342" s="96" t="s">
        <v>346</v>
      </c>
      <c r="D342" s="96" t="s">
        <v>335</v>
      </c>
      <c r="E342" s="63" t="s">
        <v>6</v>
      </c>
      <c r="F342" s="54" t="s">
        <v>347</v>
      </c>
      <c r="G342" s="52">
        <f>SUM(H342,K342,N342,O342,P342)</f>
        <v>6632000</v>
      </c>
      <c r="H342" s="53">
        <v>3816000</v>
      </c>
      <c r="I342" s="53">
        <v>3816000</v>
      </c>
      <c r="J342" s="53">
        <f t="shared" ref="J342:J343" si="332">H342-I342</f>
        <v>0</v>
      </c>
      <c r="K342" s="53">
        <v>1000000</v>
      </c>
      <c r="L342" s="53">
        <v>859361</v>
      </c>
      <c r="M342" s="53">
        <f t="shared" ref="M342:M343" si="333">K342-L342</f>
        <v>140639</v>
      </c>
      <c r="N342" s="53">
        <v>1816000</v>
      </c>
      <c r="O342" s="53">
        <v>0</v>
      </c>
      <c r="P342" s="53">
        <v>0</v>
      </c>
      <c r="Q342" s="82" t="s">
        <v>568</v>
      </c>
      <c r="R342" s="73"/>
      <c r="S342" s="29"/>
    </row>
    <row r="343" spans="1:19" s="19" customFormat="1" ht="44.25" customHeight="1">
      <c r="A343" s="75"/>
      <c r="B343" s="75"/>
      <c r="C343" s="96"/>
      <c r="D343" s="96"/>
      <c r="E343" s="63" t="s">
        <v>7</v>
      </c>
      <c r="F343" s="54" t="s">
        <v>347</v>
      </c>
      <c r="G343" s="52">
        <f>SUM(H343,K343,N343,O343,P343)</f>
        <v>6632000</v>
      </c>
      <c r="H343" s="53">
        <v>3816000</v>
      </c>
      <c r="I343" s="53">
        <v>3816000</v>
      </c>
      <c r="J343" s="53">
        <f t="shared" si="332"/>
        <v>0</v>
      </c>
      <c r="K343" s="53">
        <v>1000000</v>
      </c>
      <c r="L343" s="53">
        <v>955157</v>
      </c>
      <c r="M343" s="53">
        <f t="shared" si="333"/>
        <v>44843</v>
      </c>
      <c r="N343" s="53">
        <v>1816000</v>
      </c>
      <c r="O343" s="53">
        <v>0</v>
      </c>
      <c r="P343" s="53">
        <v>0</v>
      </c>
      <c r="Q343" s="82"/>
      <c r="R343" s="73"/>
      <c r="S343" s="30"/>
    </row>
    <row r="344" spans="1:19" s="7" customFormat="1" ht="44.25" customHeight="1">
      <c r="A344" s="75"/>
      <c r="B344" s="75"/>
      <c r="C344" s="96"/>
      <c r="D344" s="96"/>
      <c r="E344" s="63" t="s">
        <v>8</v>
      </c>
      <c r="F344" s="54"/>
      <c r="G344" s="53">
        <f t="shared" ref="G344:P344" si="334">G343-G342</f>
        <v>0</v>
      </c>
      <c r="H344" s="53">
        <f t="shared" si="334"/>
        <v>0</v>
      </c>
      <c r="I344" s="53">
        <f t="shared" si="334"/>
        <v>0</v>
      </c>
      <c r="J344" s="53">
        <f t="shared" si="334"/>
        <v>0</v>
      </c>
      <c r="K344" s="53">
        <f t="shared" si="334"/>
        <v>0</v>
      </c>
      <c r="L344" s="53">
        <f t="shared" si="334"/>
        <v>95796</v>
      </c>
      <c r="M344" s="53">
        <f t="shared" si="334"/>
        <v>-95796</v>
      </c>
      <c r="N344" s="53">
        <f t="shared" si="334"/>
        <v>0</v>
      </c>
      <c r="O344" s="53">
        <f t="shared" si="334"/>
        <v>0</v>
      </c>
      <c r="P344" s="53">
        <f t="shared" si="334"/>
        <v>0</v>
      </c>
      <c r="Q344" s="82"/>
      <c r="R344" s="73"/>
      <c r="S344" s="29"/>
    </row>
    <row r="345" spans="1:19" s="7" customFormat="1" ht="44.25" customHeight="1">
      <c r="A345" s="75" t="s">
        <v>345</v>
      </c>
      <c r="B345" s="75" t="s">
        <v>342</v>
      </c>
      <c r="C345" s="96" t="s">
        <v>348</v>
      </c>
      <c r="D345" s="96" t="s">
        <v>335</v>
      </c>
      <c r="E345" s="63" t="s">
        <v>6</v>
      </c>
      <c r="F345" s="54" t="s">
        <v>349</v>
      </c>
      <c r="G345" s="52">
        <f>SUM(H345,K345,N345,O345,P345)</f>
        <v>2600000</v>
      </c>
      <c r="H345" s="53">
        <v>1360000</v>
      </c>
      <c r="I345" s="53">
        <v>1360000</v>
      </c>
      <c r="J345" s="53">
        <f t="shared" ref="J345:J346" si="335">H345-I345</f>
        <v>0</v>
      </c>
      <c r="K345" s="53">
        <v>1240000</v>
      </c>
      <c r="L345" s="53">
        <v>990622</v>
      </c>
      <c r="M345" s="53">
        <f t="shared" ref="M345:M346" si="336">K345-L345</f>
        <v>249378</v>
      </c>
      <c r="N345" s="53">
        <v>0</v>
      </c>
      <c r="O345" s="53">
        <v>0</v>
      </c>
      <c r="P345" s="53">
        <v>0</v>
      </c>
      <c r="Q345" s="74" t="s">
        <v>562</v>
      </c>
      <c r="R345" s="73"/>
      <c r="S345" s="29"/>
    </row>
    <row r="346" spans="1:19" s="21" customFormat="1" ht="44.25" customHeight="1">
      <c r="A346" s="75"/>
      <c r="B346" s="75"/>
      <c r="C346" s="96"/>
      <c r="D346" s="96"/>
      <c r="E346" s="63" t="s">
        <v>7</v>
      </c>
      <c r="F346" s="54" t="s">
        <v>349</v>
      </c>
      <c r="G346" s="52">
        <f>SUM(H346,K346,N346,O346,P346)</f>
        <v>2600000</v>
      </c>
      <c r="H346" s="53">
        <v>1360000</v>
      </c>
      <c r="I346" s="53">
        <v>1360000</v>
      </c>
      <c r="J346" s="53">
        <f t="shared" si="335"/>
        <v>0</v>
      </c>
      <c r="K346" s="53">
        <v>1240000</v>
      </c>
      <c r="L346" s="53">
        <v>1209546</v>
      </c>
      <c r="M346" s="53">
        <f t="shared" si="336"/>
        <v>30454</v>
      </c>
      <c r="N346" s="53">
        <v>0</v>
      </c>
      <c r="O346" s="53">
        <v>0</v>
      </c>
      <c r="P346" s="53">
        <v>0</v>
      </c>
      <c r="Q346" s="74"/>
      <c r="R346" s="73"/>
      <c r="S346" s="28"/>
    </row>
    <row r="347" spans="1:19" s="7" customFormat="1" ht="44.25" customHeight="1">
      <c r="A347" s="75"/>
      <c r="B347" s="75"/>
      <c r="C347" s="96"/>
      <c r="D347" s="96"/>
      <c r="E347" s="63" t="s">
        <v>8</v>
      </c>
      <c r="F347" s="54"/>
      <c r="G347" s="53">
        <f t="shared" ref="G347:P347" si="337">G346-G345</f>
        <v>0</v>
      </c>
      <c r="H347" s="53">
        <f t="shared" si="337"/>
        <v>0</v>
      </c>
      <c r="I347" s="53">
        <f t="shared" si="337"/>
        <v>0</v>
      </c>
      <c r="J347" s="53">
        <f t="shared" si="337"/>
        <v>0</v>
      </c>
      <c r="K347" s="53">
        <f t="shared" si="337"/>
        <v>0</v>
      </c>
      <c r="L347" s="53">
        <f t="shared" si="337"/>
        <v>218924</v>
      </c>
      <c r="M347" s="53">
        <f t="shared" si="337"/>
        <v>-218924</v>
      </c>
      <c r="N347" s="53">
        <f t="shared" si="337"/>
        <v>0</v>
      </c>
      <c r="O347" s="53">
        <f t="shared" si="337"/>
        <v>0</v>
      </c>
      <c r="P347" s="53">
        <f t="shared" si="337"/>
        <v>0</v>
      </c>
      <c r="Q347" s="74"/>
      <c r="R347" s="73"/>
      <c r="S347" s="29"/>
    </row>
    <row r="348" spans="1:19" s="7" customFormat="1" ht="44.25" customHeight="1">
      <c r="A348" s="75" t="s">
        <v>345</v>
      </c>
      <c r="B348" s="75" t="s">
        <v>342</v>
      </c>
      <c r="C348" s="75" t="s">
        <v>350</v>
      </c>
      <c r="D348" s="81" t="s">
        <v>335</v>
      </c>
      <c r="E348" s="63" t="s">
        <v>6</v>
      </c>
      <c r="F348" s="54" t="s">
        <v>351</v>
      </c>
      <c r="G348" s="52">
        <f>SUM(H348,K348,N348,O348,P348)</f>
        <v>2400000</v>
      </c>
      <c r="H348" s="53">
        <v>510000</v>
      </c>
      <c r="I348" s="53">
        <v>510000</v>
      </c>
      <c r="J348" s="53">
        <f t="shared" ref="J348:J349" si="338">H348-I348</f>
        <v>0</v>
      </c>
      <c r="K348" s="53">
        <v>950000</v>
      </c>
      <c r="L348" s="53">
        <v>944898</v>
      </c>
      <c r="M348" s="53">
        <f t="shared" ref="M348:M349" si="339">K348-L348</f>
        <v>5102</v>
      </c>
      <c r="N348" s="53">
        <v>940000</v>
      </c>
      <c r="O348" s="53"/>
      <c r="P348" s="53">
        <v>0</v>
      </c>
      <c r="Q348" s="82" t="s">
        <v>569</v>
      </c>
      <c r="R348" s="13"/>
      <c r="S348" s="29"/>
    </row>
    <row r="349" spans="1:19" s="19" customFormat="1" ht="44.25" customHeight="1">
      <c r="A349" s="75"/>
      <c r="B349" s="75"/>
      <c r="C349" s="75"/>
      <c r="D349" s="81"/>
      <c r="E349" s="63" t="s">
        <v>7</v>
      </c>
      <c r="F349" s="54" t="s">
        <v>739</v>
      </c>
      <c r="G349" s="52">
        <f>SUM(H349,K349,N349,O349,P349)</f>
        <v>2400000</v>
      </c>
      <c r="H349" s="53">
        <v>510000</v>
      </c>
      <c r="I349" s="53">
        <v>510000</v>
      </c>
      <c r="J349" s="53">
        <f t="shared" si="338"/>
        <v>0</v>
      </c>
      <c r="K349" s="53">
        <v>950000</v>
      </c>
      <c r="L349" s="53">
        <v>944898</v>
      </c>
      <c r="M349" s="53">
        <f t="shared" si="339"/>
        <v>5102</v>
      </c>
      <c r="N349" s="53">
        <v>940000</v>
      </c>
      <c r="O349" s="53"/>
      <c r="P349" s="53">
        <v>0</v>
      </c>
      <c r="Q349" s="82"/>
      <c r="R349" s="7"/>
      <c r="S349" s="30"/>
    </row>
    <row r="350" spans="1:19" s="7" customFormat="1" ht="44.25" customHeight="1">
      <c r="A350" s="75"/>
      <c r="B350" s="75"/>
      <c r="C350" s="75"/>
      <c r="D350" s="81"/>
      <c r="E350" s="63" t="s">
        <v>8</v>
      </c>
      <c r="F350" s="54"/>
      <c r="G350" s="53">
        <f t="shared" ref="G350:P350" si="340">G349-G348</f>
        <v>0</v>
      </c>
      <c r="H350" s="53">
        <f t="shared" si="340"/>
        <v>0</v>
      </c>
      <c r="I350" s="53">
        <f t="shared" si="340"/>
        <v>0</v>
      </c>
      <c r="J350" s="53">
        <f t="shared" si="340"/>
        <v>0</v>
      </c>
      <c r="K350" s="53">
        <f t="shared" si="340"/>
        <v>0</v>
      </c>
      <c r="L350" s="53">
        <f t="shared" si="340"/>
        <v>0</v>
      </c>
      <c r="M350" s="53">
        <f t="shared" si="340"/>
        <v>0</v>
      </c>
      <c r="N350" s="53">
        <f t="shared" si="340"/>
        <v>0</v>
      </c>
      <c r="O350" s="53">
        <f t="shared" si="340"/>
        <v>0</v>
      </c>
      <c r="P350" s="53">
        <f t="shared" si="340"/>
        <v>0</v>
      </c>
      <c r="Q350" s="82"/>
      <c r="R350" s="13"/>
      <c r="S350" s="29"/>
    </row>
    <row r="351" spans="1:19" s="7" customFormat="1" ht="46.5" customHeight="1">
      <c r="A351" s="75" t="s">
        <v>345</v>
      </c>
      <c r="B351" s="75" t="s">
        <v>342</v>
      </c>
      <c r="C351" s="75" t="s">
        <v>352</v>
      </c>
      <c r="D351" s="81" t="s">
        <v>335</v>
      </c>
      <c r="E351" s="63" t="s">
        <v>6</v>
      </c>
      <c r="F351" s="54" t="s">
        <v>353</v>
      </c>
      <c r="G351" s="52">
        <f>SUM(H351,K351,N351,O351,P351)</f>
        <v>6000000</v>
      </c>
      <c r="H351" s="53">
        <v>0</v>
      </c>
      <c r="I351" s="53">
        <v>0</v>
      </c>
      <c r="J351" s="53">
        <f t="shared" ref="J351:J352" si="341">H351-I351</f>
        <v>0</v>
      </c>
      <c r="K351" s="53">
        <v>150000</v>
      </c>
      <c r="L351" s="53">
        <v>110256</v>
      </c>
      <c r="M351" s="53">
        <f t="shared" ref="M351:M352" si="342">K351-L351</f>
        <v>39744</v>
      </c>
      <c r="N351" s="53">
        <v>2260000</v>
      </c>
      <c r="O351" s="53">
        <v>1800000</v>
      </c>
      <c r="P351" s="53">
        <v>1790000</v>
      </c>
      <c r="Q351" s="74" t="s">
        <v>570</v>
      </c>
      <c r="R351" s="73"/>
      <c r="S351" s="29"/>
    </row>
    <row r="352" spans="1:19" s="19" customFormat="1" ht="46.5" customHeight="1">
      <c r="A352" s="75"/>
      <c r="B352" s="75"/>
      <c r="C352" s="75"/>
      <c r="D352" s="81"/>
      <c r="E352" s="63" t="s">
        <v>7</v>
      </c>
      <c r="F352" s="54" t="s">
        <v>740</v>
      </c>
      <c r="G352" s="52">
        <f>SUM(H352,K352,N352,O352,P352)</f>
        <v>6000000</v>
      </c>
      <c r="H352" s="53">
        <v>0</v>
      </c>
      <c r="I352" s="53">
        <v>0</v>
      </c>
      <c r="J352" s="53">
        <f t="shared" si="341"/>
        <v>0</v>
      </c>
      <c r="K352" s="53">
        <v>150000</v>
      </c>
      <c r="L352" s="53">
        <v>110256</v>
      </c>
      <c r="M352" s="53">
        <f t="shared" si="342"/>
        <v>39744</v>
      </c>
      <c r="N352" s="53">
        <v>2260000</v>
      </c>
      <c r="O352" s="53">
        <v>1800000</v>
      </c>
      <c r="P352" s="53">
        <v>1790000</v>
      </c>
      <c r="Q352" s="74"/>
      <c r="R352" s="73"/>
      <c r="S352" s="30"/>
    </row>
    <row r="353" spans="1:19" s="7" customFormat="1" ht="44.25" customHeight="1">
      <c r="A353" s="75"/>
      <c r="B353" s="75"/>
      <c r="C353" s="75"/>
      <c r="D353" s="81"/>
      <c r="E353" s="63" t="s">
        <v>8</v>
      </c>
      <c r="F353" s="54"/>
      <c r="G353" s="53">
        <f t="shared" ref="G353:P353" si="343">G352-G351</f>
        <v>0</v>
      </c>
      <c r="H353" s="53">
        <f t="shared" si="343"/>
        <v>0</v>
      </c>
      <c r="I353" s="53">
        <f t="shared" si="343"/>
        <v>0</v>
      </c>
      <c r="J353" s="53">
        <f t="shared" si="343"/>
        <v>0</v>
      </c>
      <c r="K353" s="53">
        <f t="shared" si="343"/>
        <v>0</v>
      </c>
      <c r="L353" s="53">
        <f t="shared" si="343"/>
        <v>0</v>
      </c>
      <c r="M353" s="53">
        <f t="shared" si="343"/>
        <v>0</v>
      </c>
      <c r="N353" s="53">
        <f t="shared" si="343"/>
        <v>0</v>
      </c>
      <c r="O353" s="53">
        <f t="shared" si="343"/>
        <v>0</v>
      </c>
      <c r="P353" s="53">
        <f t="shared" si="343"/>
        <v>0</v>
      </c>
      <c r="Q353" s="74"/>
      <c r="R353" s="73"/>
      <c r="S353" s="29"/>
    </row>
    <row r="354" spans="1:19" s="7" customFormat="1" ht="54.75" customHeight="1">
      <c r="A354" s="75" t="s">
        <v>345</v>
      </c>
      <c r="B354" s="75" t="s">
        <v>342</v>
      </c>
      <c r="C354" s="75" t="s">
        <v>354</v>
      </c>
      <c r="D354" s="81" t="s">
        <v>335</v>
      </c>
      <c r="E354" s="63" t="s">
        <v>6</v>
      </c>
      <c r="F354" s="54" t="s">
        <v>355</v>
      </c>
      <c r="G354" s="52">
        <f>SUM(H354,K354,N354,O354,P354)</f>
        <v>4100000</v>
      </c>
      <c r="H354" s="53">
        <v>0</v>
      </c>
      <c r="I354" s="53">
        <v>0</v>
      </c>
      <c r="J354" s="53">
        <f t="shared" ref="J354:J355" si="344">H354-I354</f>
        <v>0</v>
      </c>
      <c r="K354" s="53">
        <v>0</v>
      </c>
      <c r="L354" s="53">
        <v>0</v>
      </c>
      <c r="M354" s="53">
        <f t="shared" ref="M354:M355" si="345">K354-L354</f>
        <v>0</v>
      </c>
      <c r="N354" s="53">
        <v>360000</v>
      </c>
      <c r="O354" s="53">
        <v>2000000</v>
      </c>
      <c r="P354" s="53">
        <v>1740000</v>
      </c>
      <c r="Q354" s="82" t="s">
        <v>571</v>
      </c>
      <c r="R354" s="73"/>
      <c r="S354" s="29"/>
    </row>
    <row r="355" spans="1:19" s="19" customFormat="1" ht="54.75" customHeight="1">
      <c r="A355" s="75"/>
      <c r="B355" s="75"/>
      <c r="C355" s="75"/>
      <c r="D355" s="81"/>
      <c r="E355" s="63" t="s">
        <v>7</v>
      </c>
      <c r="F355" s="54" t="s">
        <v>741</v>
      </c>
      <c r="G355" s="52">
        <f>SUM(H355,K355,N355,O355,P355)</f>
        <v>4100000</v>
      </c>
      <c r="H355" s="53">
        <v>0</v>
      </c>
      <c r="I355" s="53">
        <v>0</v>
      </c>
      <c r="J355" s="53">
        <f t="shared" si="344"/>
        <v>0</v>
      </c>
      <c r="K355" s="53">
        <v>0</v>
      </c>
      <c r="L355" s="53">
        <v>0</v>
      </c>
      <c r="M355" s="53">
        <f t="shared" si="345"/>
        <v>0</v>
      </c>
      <c r="N355" s="53">
        <v>360000</v>
      </c>
      <c r="O355" s="53">
        <v>2000000</v>
      </c>
      <c r="P355" s="53">
        <v>1740000</v>
      </c>
      <c r="Q355" s="82"/>
      <c r="R355" s="73"/>
      <c r="S355" s="30"/>
    </row>
    <row r="356" spans="1:19" s="7" customFormat="1" ht="54.75" customHeight="1">
      <c r="A356" s="75"/>
      <c r="B356" s="75"/>
      <c r="C356" s="75"/>
      <c r="D356" s="81"/>
      <c r="E356" s="63" t="s">
        <v>8</v>
      </c>
      <c r="F356" s="54"/>
      <c r="G356" s="53">
        <f t="shared" ref="G356:P356" si="346">G355-G354</f>
        <v>0</v>
      </c>
      <c r="H356" s="53">
        <f t="shared" si="346"/>
        <v>0</v>
      </c>
      <c r="I356" s="53">
        <f t="shared" si="346"/>
        <v>0</v>
      </c>
      <c r="J356" s="53">
        <f t="shared" si="346"/>
        <v>0</v>
      </c>
      <c r="K356" s="53">
        <f t="shared" si="346"/>
        <v>0</v>
      </c>
      <c r="L356" s="53">
        <f t="shared" si="346"/>
        <v>0</v>
      </c>
      <c r="M356" s="53">
        <f t="shared" si="346"/>
        <v>0</v>
      </c>
      <c r="N356" s="53">
        <f t="shared" si="346"/>
        <v>0</v>
      </c>
      <c r="O356" s="53">
        <f t="shared" si="346"/>
        <v>0</v>
      </c>
      <c r="P356" s="53">
        <f t="shared" si="346"/>
        <v>0</v>
      </c>
      <c r="Q356" s="82"/>
      <c r="R356" s="73"/>
      <c r="S356" s="29"/>
    </row>
    <row r="357" spans="1:19" s="7" customFormat="1" ht="54.75" customHeight="1">
      <c r="A357" s="75" t="s">
        <v>345</v>
      </c>
      <c r="B357" s="75" t="s">
        <v>342</v>
      </c>
      <c r="C357" s="75" t="s">
        <v>356</v>
      </c>
      <c r="D357" s="81" t="s">
        <v>335</v>
      </c>
      <c r="E357" s="63" t="s">
        <v>6</v>
      </c>
      <c r="F357" s="54" t="s">
        <v>357</v>
      </c>
      <c r="G357" s="52">
        <f>SUM(H357,K357,N357,O357,P357)</f>
        <v>5000000</v>
      </c>
      <c r="H357" s="53">
        <v>0</v>
      </c>
      <c r="I357" s="53">
        <v>0</v>
      </c>
      <c r="J357" s="53">
        <f t="shared" ref="J357:J358" si="347">H357-I357</f>
        <v>0</v>
      </c>
      <c r="K357" s="53">
        <v>0</v>
      </c>
      <c r="L357" s="53">
        <v>0</v>
      </c>
      <c r="M357" s="53">
        <f t="shared" ref="M357:M358" si="348">K357-L357</f>
        <v>0</v>
      </c>
      <c r="N357" s="53">
        <v>360000</v>
      </c>
      <c r="O357" s="53">
        <v>2400000</v>
      </c>
      <c r="P357" s="53">
        <v>2240000</v>
      </c>
      <c r="Q357" s="82" t="s">
        <v>572</v>
      </c>
      <c r="R357" s="73"/>
      <c r="S357" s="29"/>
    </row>
    <row r="358" spans="1:19" s="19" customFormat="1" ht="54.75" customHeight="1">
      <c r="A358" s="75"/>
      <c r="B358" s="75"/>
      <c r="C358" s="75"/>
      <c r="D358" s="81"/>
      <c r="E358" s="63" t="s">
        <v>7</v>
      </c>
      <c r="F358" s="54" t="s">
        <v>742</v>
      </c>
      <c r="G358" s="52">
        <f>SUM(H358,K358,N358,O358,P358)</f>
        <v>5000000</v>
      </c>
      <c r="H358" s="53">
        <v>0</v>
      </c>
      <c r="I358" s="53">
        <v>0</v>
      </c>
      <c r="J358" s="53">
        <f t="shared" si="347"/>
        <v>0</v>
      </c>
      <c r="K358" s="53">
        <v>0</v>
      </c>
      <c r="L358" s="53">
        <v>0</v>
      </c>
      <c r="M358" s="53">
        <f t="shared" si="348"/>
        <v>0</v>
      </c>
      <c r="N358" s="53">
        <v>360000</v>
      </c>
      <c r="O358" s="53">
        <v>2400000</v>
      </c>
      <c r="P358" s="53">
        <v>2240000</v>
      </c>
      <c r="Q358" s="82"/>
      <c r="R358" s="73"/>
      <c r="S358" s="30"/>
    </row>
    <row r="359" spans="1:19" s="7" customFormat="1" ht="54.75" customHeight="1">
      <c r="A359" s="75"/>
      <c r="B359" s="75"/>
      <c r="C359" s="75"/>
      <c r="D359" s="81"/>
      <c r="E359" s="63" t="s">
        <v>8</v>
      </c>
      <c r="F359" s="54"/>
      <c r="G359" s="53">
        <f t="shared" ref="G359:P359" si="349">G358-G357</f>
        <v>0</v>
      </c>
      <c r="H359" s="53">
        <f t="shared" si="349"/>
        <v>0</v>
      </c>
      <c r="I359" s="53">
        <f t="shared" si="349"/>
        <v>0</v>
      </c>
      <c r="J359" s="53">
        <f t="shared" si="349"/>
        <v>0</v>
      </c>
      <c r="K359" s="53">
        <f t="shared" si="349"/>
        <v>0</v>
      </c>
      <c r="L359" s="53">
        <f t="shared" si="349"/>
        <v>0</v>
      </c>
      <c r="M359" s="53">
        <f t="shared" si="349"/>
        <v>0</v>
      </c>
      <c r="N359" s="53">
        <f t="shared" si="349"/>
        <v>0</v>
      </c>
      <c r="O359" s="53">
        <f t="shared" si="349"/>
        <v>0</v>
      </c>
      <c r="P359" s="53">
        <f t="shared" si="349"/>
        <v>0</v>
      </c>
      <c r="Q359" s="82"/>
      <c r="R359" s="73"/>
      <c r="S359" s="29"/>
    </row>
    <row r="360" spans="1:19" s="7" customFormat="1" ht="54.75" customHeight="1">
      <c r="A360" s="75" t="s">
        <v>345</v>
      </c>
      <c r="B360" s="75" t="s">
        <v>342</v>
      </c>
      <c r="C360" s="75" t="s">
        <v>358</v>
      </c>
      <c r="D360" s="81" t="s">
        <v>335</v>
      </c>
      <c r="E360" s="63" t="s">
        <v>6</v>
      </c>
      <c r="F360" s="54" t="s">
        <v>359</v>
      </c>
      <c r="G360" s="52">
        <f>SUM(H360,K360,N360,O360,P360)</f>
        <v>2500000</v>
      </c>
      <c r="H360" s="53">
        <v>0</v>
      </c>
      <c r="I360" s="53">
        <v>0</v>
      </c>
      <c r="J360" s="53">
        <f t="shared" ref="J360:J361" si="350">H360-I360</f>
        <v>0</v>
      </c>
      <c r="K360" s="53">
        <v>200000</v>
      </c>
      <c r="L360" s="53">
        <v>100222</v>
      </c>
      <c r="M360" s="53">
        <f t="shared" ref="M360:M361" si="351">K360-L360</f>
        <v>99778</v>
      </c>
      <c r="N360" s="53">
        <v>1000000</v>
      </c>
      <c r="O360" s="53">
        <v>1300000</v>
      </c>
      <c r="P360" s="53">
        <v>0</v>
      </c>
      <c r="Q360" s="74" t="s">
        <v>697</v>
      </c>
      <c r="R360" s="73"/>
      <c r="S360" s="29"/>
    </row>
    <row r="361" spans="1:19" s="19" customFormat="1" ht="54.75" customHeight="1">
      <c r="A361" s="75"/>
      <c r="B361" s="75"/>
      <c r="C361" s="75"/>
      <c r="D361" s="81"/>
      <c r="E361" s="63" t="s">
        <v>7</v>
      </c>
      <c r="F361" s="54" t="s">
        <v>359</v>
      </c>
      <c r="G361" s="52">
        <f>SUM(H361,K361,N361,O361,P361)</f>
        <v>3290000</v>
      </c>
      <c r="H361" s="53">
        <v>0</v>
      </c>
      <c r="I361" s="53">
        <v>0</v>
      </c>
      <c r="J361" s="53">
        <f t="shared" si="350"/>
        <v>0</v>
      </c>
      <c r="K361" s="53">
        <v>200000</v>
      </c>
      <c r="L361" s="53">
        <v>100222</v>
      </c>
      <c r="M361" s="53">
        <f t="shared" si="351"/>
        <v>99778</v>
      </c>
      <c r="N361" s="53">
        <v>2200000</v>
      </c>
      <c r="O361" s="53">
        <v>890000</v>
      </c>
      <c r="P361" s="53">
        <v>0</v>
      </c>
      <c r="Q361" s="74"/>
      <c r="R361" s="73"/>
      <c r="S361" s="30"/>
    </row>
    <row r="362" spans="1:19" s="7" customFormat="1" ht="54.75" customHeight="1">
      <c r="A362" s="75"/>
      <c r="B362" s="75"/>
      <c r="C362" s="75"/>
      <c r="D362" s="81"/>
      <c r="E362" s="63" t="s">
        <v>8</v>
      </c>
      <c r="F362" s="54"/>
      <c r="G362" s="53">
        <f t="shared" ref="G362:P362" si="352">G361-G360</f>
        <v>790000</v>
      </c>
      <c r="H362" s="53">
        <f t="shared" si="352"/>
        <v>0</v>
      </c>
      <c r="I362" s="53">
        <f t="shared" si="352"/>
        <v>0</v>
      </c>
      <c r="J362" s="53">
        <f t="shared" si="352"/>
        <v>0</v>
      </c>
      <c r="K362" s="53">
        <f t="shared" si="352"/>
        <v>0</v>
      </c>
      <c r="L362" s="53">
        <f t="shared" si="352"/>
        <v>0</v>
      </c>
      <c r="M362" s="53">
        <f t="shared" si="352"/>
        <v>0</v>
      </c>
      <c r="N362" s="53">
        <f t="shared" si="352"/>
        <v>1200000</v>
      </c>
      <c r="O362" s="53">
        <f t="shared" si="352"/>
        <v>-410000</v>
      </c>
      <c r="P362" s="53">
        <f t="shared" si="352"/>
        <v>0</v>
      </c>
      <c r="Q362" s="74"/>
      <c r="R362" s="73"/>
      <c r="S362" s="29"/>
    </row>
    <row r="363" spans="1:19" s="40" customFormat="1" ht="54.75" customHeight="1">
      <c r="A363" s="75" t="s">
        <v>547</v>
      </c>
      <c r="B363" s="75" t="s">
        <v>548</v>
      </c>
      <c r="C363" s="75" t="s">
        <v>549</v>
      </c>
      <c r="D363" s="81" t="s">
        <v>550</v>
      </c>
      <c r="E363" s="63" t="s">
        <v>6</v>
      </c>
      <c r="F363" s="54"/>
      <c r="G363" s="52"/>
      <c r="H363" s="53"/>
      <c r="I363" s="53"/>
      <c r="J363" s="53">
        <f t="shared" ref="J363:J364" si="353">H363-I363</f>
        <v>0</v>
      </c>
      <c r="K363" s="53"/>
      <c r="L363" s="53"/>
      <c r="M363" s="53">
        <f t="shared" ref="M363:M364" si="354">K363-L363</f>
        <v>0</v>
      </c>
      <c r="N363" s="53"/>
      <c r="O363" s="53"/>
      <c r="P363" s="53"/>
      <c r="Q363" s="86" t="s">
        <v>509</v>
      </c>
      <c r="R363" s="73"/>
      <c r="S363" s="38"/>
    </row>
    <row r="364" spans="1:19" s="41" customFormat="1" ht="54.75" customHeight="1">
      <c r="A364" s="76"/>
      <c r="B364" s="76"/>
      <c r="C364" s="76"/>
      <c r="D364" s="81"/>
      <c r="E364" s="63" t="s">
        <v>7</v>
      </c>
      <c r="F364" s="54" t="s">
        <v>546</v>
      </c>
      <c r="G364" s="52">
        <f>SUM(H364,K364,N364,O364,P364)</f>
        <v>40796878</v>
      </c>
      <c r="H364" s="53">
        <v>0</v>
      </c>
      <c r="I364" s="53">
        <v>0</v>
      </c>
      <c r="J364" s="53">
        <f t="shared" si="353"/>
        <v>0</v>
      </c>
      <c r="K364" s="53">
        <v>0</v>
      </c>
      <c r="L364" s="53">
        <v>0</v>
      </c>
      <c r="M364" s="53">
        <f t="shared" si="354"/>
        <v>0</v>
      </c>
      <c r="N364" s="53">
        <v>6466667</v>
      </c>
      <c r="O364" s="53">
        <v>21125549</v>
      </c>
      <c r="P364" s="53">
        <v>13204662</v>
      </c>
      <c r="Q364" s="86"/>
      <c r="R364" s="73"/>
      <c r="S364" s="39"/>
    </row>
    <row r="365" spans="1:19" s="40" customFormat="1" ht="54.75" customHeight="1">
      <c r="A365" s="76"/>
      <c r="B365" s="76"/>
      <c r="C365" s="76"/>
      <c r="D365" s="81"/>
      <c r="E365" s="63" t="s">
        <v>8</v>
      </c>
      <c r="F365" s="58"/>
      <c r="G365" s="53">
        <f t="shared" ref="G365:P365" si="355">G364-G363</f>
        <v>40796878</v>
      </c>
      <c r="H365" s="53">
        <f t="shared" si="355"/>
        <v>0</v>
      </c>
      <c r="I365" s="53">
        <f t="shared" si="355"/>
        <v>0</v>
      </c>
      <c r="J365" s="53">
        <f t="shared" si="355"/>
        <v>0</v>
      </c>
      <c r="K365" s="53">
        <f t="shared" si="355"/>
        <v>0</v>
      </c>
      <c r="L365" s="53">
        <f t="shared" si="355"/>
        <v>0</v>
      </c>
      <c r="M365" s="53">
        <f t="shared" si="355"/>
        <v>0</v>
      </c>
      <c r="N365" s="53">
        <f t="shared" si="355"/>
        <v>6466667</v>
      </c>
      <c r="O365" s="53">
        <f t="shared" si="355"/>
        <v>21125549</v>
      </c>
      <c r="P365" s="53">
        <f t="shared" si="355"/>
        <v>13204662</v>
      </c>
      <c r="Q365" s="86"/>
      <c r="R365" s="73"/>
      <c r="S365" s="38"/>
    </row>
    <row r="366" spans="1:19" s="7" customFormat="1" ht="80.25" customHeight="1">
      <c r="A366" s="75" t="s">
        <v>360</v>
      </c>
      <c r="B366" s="75" t="s">
        <v>361</v>
      </c>
      <c r="C366" s="75" t="s">
        <v>362</v>
      </c>
      <c r="D366" s="81" t="s">
        <v>363</v>
      </c>
      <c r="E366" s="63" t="s">
        <v>6</v>
      </c>
      <c r="F366" s="54" t="s">
        <v>698</v>
      </c>
      <c r="G366" s="52">
        <f>SUM(H366,K366,N366,O366,P366)</f>
        <v>4694000</v>
      </c>
      <c r="H366" s="53">
        <v>0</v>
      </c>
      <c r="I366" s="53">
        <v>0</v>
      </c>
      <c r="J366" s="53">
        <f t="shared" ref="J366:J367" si="356">H366-I366</f>
        <v>0</v>
      </c>
      <c r="K366" s="53">
        <v>2500000</v>
      </c>
      <c r="L366" s="53">
        <v>391512</v>
      </c>
      <c r="M366" s="53">
        <f t="shared" ref="M366:M367" si="357">K366-L366</f>
        <v>2108488</v>
      </c>
      <c r="N366" s="53">
        <v>2194000</v>
      </c>
      <c r="O366" s="53">
        <v>0</v>
      </c>
      <c r="P366" s="53">
        <v>0</v>
      </c>
      <c r="Q366" s="86" t="s">
        <v>699</v>
      </c>
      <c r="R366" s="73"/>
      <c r="S366" s="29"/>
    </row>
    <row r="367" spans="1:19" s="19" customFormat="1" ht="80.25" customHeight="1">
      <c r="A367" s="76"/>
      <c r="B367" s="76"/>
      <c r="C367" s="76"/>
      <c r="D367" s="81"/>
      <c r="E367" s="63" t="s">
        <v>7</v>
      </c>
      <c r="F367" s="54" t="s">
        <v>698</v>
      </c>
      <c r="G367" s="52">
        <f>SUM(H367,K367,N367,O367,P367)</f>
        <v>5080000</v>
      </c>
      <c r="H367" s="53">
        <v>0</v>
      </c>
      <c r="I367" s="53">
        <v>0</v>
      </c>
      <c r="J367" s="53">
        <f t="shared" si="356"/>
        <v>0</v>
      </c>
      <c r="K367" s="53">
        <v>2500000</v>
      </c>
      <c r="L367" s="53">
        <v>391512</v>
      </c>
      <c r="M367" s="53">
        <f t="shared" si="357"/>
        <v>2108488</v>
      </c>
      <c r="N367" s="53">
        <v>2580000</v>
      </c>
      <c r="O367" s="53">
        <v>0</v>
      </c>
      <c r="P367" s="53">
        <v>0</v>
      </c>
      <c r="Q367" s="86"/>
      <c r="R367" s="73"/>
      <c r="S367" s="30"/>
    </row>
    <row r="368" spans="1:19" s="7" customFormat="1" ht="38.25" customHeight="1">
      <c r="A368" s="76"/>
      <c r="B368" s="76"/>
      <c r="C368" s="76"/>
      <c r="D368" s="81"/>
      <c r="E368" s="63" t="s">
        <v>8</v>
      </c>
      <c r="F368" s="58"/>
      <c r="G368" s="53">
        <f t="shared" ref="G368:P368" si="358">G367-G366</f>
        <v>386000</v>
      </c>
      <c r="H368" s="53">
        <f t="shared" si="358"/>
        <v>0</v>
      </c>
      <c r="I368" s="53">
        <f t="shared" si="358"/>
        <v>0</v>
      </c>
      <c r="J368" s="53">
        <f t="shared" si="358"/>
        <v>0</v>
      </c>
      <c r="K368" s="53">
        <f t="shared" si="358"/>
        <v>0</v>
      </c>
      <c r="L368" s="53">
        <f t="shared" si="358"/>
        <v>0</v>
      </c>
      <c r="M368" s="53">
        <f t="shared" si="358"/>
        <v>0</v>
      </c>
      <c r="N368" s="53">
        <f t="shared" si="358"/>
        <v>386000</v>
      </c>
      <c r="O368" s="53">
        <f t="shared" si="358"/>
        <v>0</v>
      </c>
      <c r="P368" s="53">
        <f t="shared" si="358"/>
        <v>0</v>
      </c>
      <c r="Q368" s="86"/>
      <c r="R368" s="73"/>
      <c r="S368" s="29"/>
    </row>
    <row r="369" spans="1:19" s="7" customFormat="1" ht="52.5" customHeight="1">
      <c r="A369" s="75" t="s">
        <v>360</v>
      </c>
      <c r="B369" s="75" t="s">
        <v>361</v>
      </c>
      <c r="C369" s="75" t="s">
        <v>96</v>
      </c>
      <c r="D369" s="81" t="s">
        <v>363</v>
      </c>
      <c r="E369" s="61" t="s">
        <v>45</v>
      </c>
      <c r="F369" s="54" t="s">
        <v>364</v>
      </c>
      <c r="G369" s="52">
        <f>SUM(H369,K369,N369,O369,P369)</f>
        <v>1261920</v>
      </c>
      <c r="H369" s="53">
        <v>0</v>
      </c>
      <c r="I369" s="53">
        <v>0</v>
      </c>
      <c r="J369" s="53">
        <f t="shared" ref="J369:J370" si="359">H369-I369</f>
        <v>0</v>
      </c>
      <c r="K369" s="53">
        <v>1261920</v>
      </c>
      <c r="L369" s="53">
        <v>497464</v>
      </c>
      <c r="M369" s="53">
        <f t="shared" ref="M369:M370" si="360">K369-L369</f>
        <v>764456</v>
      </c>
      <c r="N369" s="53">
        <v>0</v>
      </c>
      <c r="O369" s="53">
        <v>0</v>
      </c>
      <c r="P369" s="53">
        <v>0</v>
      </c>
      <c r="Q369" s="82" t="s">
        <v>562</v>
      </c>
      <c r="R369" s="73"/>
      <c r="S369" s="29"/>
    </row>
    <row r="370" spans="1:19" s="19" customFormat="1" ht="52.5" customHeight="1">
      <c r="A370" s="76"/>
      <c r="B370" s="76"/>
      <c r="C370" s="75"/>
      <c r="D370" s="81"/>
      <c r="E370" s="61" t="s">
        <v>56</v>
      </c>
      <c r="F370" s="54" t="s">
        <v>364</v>
      </c>
      <c r="G370" s="52">
        <f>SUM(H370,K370,N370,O370,P370)</f>
        <v>1261920</v>
      </c>
      <c r="H370" s="53">
        <v>0</v>
      </c>
      <c r="I370" s="53">
        <v>0</v>
      </c>
      <c r="J370" s="53">
        <f t="shared" si="359"/>
        <v>0</v>
      </c>
      <c r="K370" s="53">
        <v>1261920</v>
      </c>
      <c r="L370" s="53">
        <v>1064706</v>
      </c>
      <c r="M370" s="53">
        <f t="shared" si="360"/>
        <v>197214</v>
      </c>
      <c r="N370" s="53">
        <v>0</v>
      </c>
      <c r="O370" s="53">
        <v>0</v>
      </c>
      <c r="P370" s="53">
        <v>0</v>
      </c>
      <c r="Q370" s="82"/>
      <c r="R370" s="73"/>
      <c r="S370" s="30"/>
    </row>
    <row r="371" spans="1:19" s="7" customFormat="1" ht="36" customHeight="1">
      <c r="A371" s="76"/>
      <c r="B371" s="76"/>
      <c r="C371" s="75"/>
      <c r="D371" s="81"/>
      <c r="E371" s="61" t="s">
        <v>8</v>
      </c>
      <c r="F371" s="54"/>
      <c r="G371" s="53">
        <f t="shared" ref="G371:P371" si="361">G370-G369</f>
        <v>0</v>
      </c>
      <c r="H371" s="53">
        <f t="shared" si="361"/>
        <v>0</v>
      </c>
      <c r="I371" s="53">
        <f t="shared" si="361"/>
        <v>0</v>
      </c>
      <c r="J371" s="53">
        <f t="shared" si="361"/>
        <v>0</v>
      </c>
      <c r="K371" s="53">
        <f t="shared" si="361"/>
        <v>0</v>
      </c>
      <c r="L371" s="53">
        <f t="shared" si="361"/>
        <v>567242</v>
      </c>
      <c r="M371" s="53">
        <f t="shared" si="361"/>
        <v>-567242</v>
      </c>
      <c r="N371" s="53">
        <f t="shared" si="361"/>
        <v>0</v>
      </c>
      <c r="O371" s="53">
        <f t="shared" si="361"/>
        <v>0</v>
      </c>
      <c r="P371" s="53">
        <f t="shared" si="361"/>
        <v>0</v>
      </c>
      <c r="Q371" s="82"/>
      <c r="R371" s="73"/>
      <c r="S371" s="29"/>
    </row>
    <row r="372" spans="1:19" s="7" customFormat="1" ht="80.25" customHeight="1">
      <c r="A372" s="75" t="s">
        <v>365</v>
      </c>
      <c r="B372" s="75" t="s">
        <v>366</v>
      </c>
      <c r="C372" s="75" t="s">
        <v>367</v>
      </c>
      <c r="D372" s="81" t="s">
        <v>368</v>
      </c>
      <c r="E372" s="61" t="s">
        <v>45</v>
      </c>
      <c r="F372" s="54" t="s">
        <v>369</v>
      </c>
      <c r="G372" s="52">
        <f>SUM(H372,K372,N372,O372,P372)</f>
        <v>1300000</v>
      </c>
      <c r="H372" s="53">
        <v>450000</v>
      </c>
      <c r="I372" s="53">
        <v>450000</v>
      </c>
      <c r="J372" s="53">
        <f t="shared" ref="J372:J373" si="362">H372-I372</f>
        <v>0</v>
      </c>
      <c r="K372" s="53">
        <v>400000</v>
      </c>
      <c r="L372" s="53">
        <v>400000</v>
      </c>
      <c r="M372" s="53">
        <f t="shared" ref="M372:M373" si="363">K372-L372</f>
        <v>0</v>
      </c>
      <c r="N372" s="53">
        <v>450000</v>
      </c>
      <c r="O372" s="53">
        <v>0</v>
      </c>
      <c r="P372" s="53">
        <v>0</v>
      </c>
      <c r="Q372" s="86" t="s">
        <v>554</v>
      </c>
      <c r="R372" s="13"/>
      <c r="S372" s="29"/>
    </row>
    <row r="373" spans="1:19" s="19" customFormat="1" ht="80.25" customHeight="1">
      <c r="A373" s="76"/>
      <c r="B373" s="76"/>
      <c r="C373" s="76"/>
      <c r="D373" s="81"/>
      <c r="E373" s="61" t="s">
        <v>56</v>
      </c>
      <c r="F373" s="54" t="s">
        <v>369</v>
      </c>
      <c r="G373" s="52">
        <f>SUM(H373,K373,N373,O373,P373)</f>
        <v>1300000</v>
      </c>
      <c r="H373" s="53">
        <v>450000</v>
      </c>
      <c r="I373" s="53">
        <v>450000</v>
      </c>
      <c r="J373" s="53">
        <f t="shared" si="362"/>
        <v>0</v>
      </c>
      <c r="K373" s="53">
        <v>400000</v>
      </c>
      <c r="L373" s="53">
        <v>400000</v>
      </c>
      <c r="M373" s="53">
        <f t="shared" si="363"/>
        <v>0</v>
      </c>
      <c r="N373" s="53">
        <v>450000</v>
      </c>
      <c r="O373" s="53">
        <v>0</v>
      </c>
      <c r="P373" s="53">
        <v>0</v>
      </c>
      <c r="Q373" s="86"/>
      <c r="R373" s="13"/>
      <c r="S373" s="30"/>
    </row>
    <row r="374" spans="1:19" s="7" customFormat="1" ht="42.75" customHeight="1">
      <c r="A374" s="76"/>
      <c r="B374" s="76"/>
      <c r="C374" s="76"/>
      <c r="D374" s="81"/>
      <c r="E374" s="61" t="s">
        <v>8</v>
      </c>
      <c r="F374" s="54"/>
      <c r="G374" s="53">
        <f t="shared" ref="G374:P374" si="364">G373-G372</f>
        <v>0</v>
      </c>
      <c r="H374" s="53">
        <f t="shared" si="364"/>
        <v>0</v>
      </c>
      <c r="I374" s="53">
        <f t="shared" si="364"/>
        <v>0</v>
      </c>
      <c r="J374" s="53">
        <f t="shared" si="364"/>
        <v>0</v>
      </c>
      <c r="K374" s="53">
        <f t="shared" si="364"/>
        <v>0</v>
      </c>
      <c r="L374" s="53">
        <f t="shared" si="364"/>
        <v>0</v>
      </c>
      <c r="M374" s="53">
        <f t="shared" si="364"/>
        <v>0</v>
      </c>
      <c r="N374" s="53">
        <f t="shared" si="364"/>
        <v>0</v>
      </c>
      <c r="O374" s="53">
        <f t="shared" si="364"/>
        <v>0</v>
      </c>
      <c r="P374" s="53">
        <f t="shared" si="364"/>
        <v>0</v>
      </c>
      <c r="Q374" s="86"/>
      <c r="R374" s="13"/>
      <c r="S374" s="29"/>
    </row>
    <row r="375" spans="1:19" s="7" customFormat="1" ht="53.25" customHeight="1">
      <c r="A375" s="75" t="s">
        <v>370</v>
      </c>
      <c r="B375" s="75" t="s">
        <v>371</v>
      </c>
      <c r="C375" s="75" t="s">
        <v>372</v>
      </c>
      <c r="D375" s="81" t="s">
        <v>368</v>
      </c>
      <c r="E375" s="61" t="s">
        <v>45</v>
      </c>
      <c r="F375" s="54" t="s">
        <v>373</v>
      </c>
      <c r="G375" s="52">
        <v>11000000</v>
      </c>
      <c r="H375" s="53">
        <v>3515000</v>
      </c>
      <c r="I375" s="53">
        <v>2391352</v>
      </c>
      <c r="J375" s="53">
        <f t="shared" ref="J375:J376" si="365">H375-I375</f>
        <v>1123648</v>
      </c>
      <c r="K375" s="53">
        <v>4491000</v>
      </c>
      <c r="L375" s="53">
        <v>134059</v>
      </c>
      <c r="M375" s="53">
        <f t="shared" ref="M375:M376" si="366">K375-L375</f>
        <v>4356941</v>
      </c>
      <c r="N375" s="53">
        <v>1450602</v>
      </c>
      <c r="O375" s="53">
        <v>1301684</v>
      </c>
      <c r="P375" s="53">
        <v>0</v>
      </c>
      <c r="Q375" s="86" t="s">
        <v>700</v>
      </c>
      <c r="R375" s="73"/>
      <c r="S375" s="29"/>
    </row>
    <row r="376" spans="1:19" s="19" customFormat="1" ht="53.25" customHeight="1">
      <c r="A376" s="76"/>
      <c r="B376" s="76"/>
      <c r="C376" s="76"/>
      <c r="D376" s="81"/>
      <c r="E376" s="61" t="s">
        <v>56</v>
      </c>
      <c r="F376" s="54" t="s">
        <v>373</v>
      </c>
      <c r="G376" s="52">
        <v>11000000</v>
      </c>
      <c r="H376" s="53">
        <v>3515000</v>
      </c>
      <c r="I376" s="53">
        <v>3494400</v>
      </c>
      <c r="J376" s="53">
        <f t="shared" si="365"/>
        <v>20600</v>
      </c>
      <c r="K376" s="53">
        <v>4491000</v>
      </c>
      <c r="L376" s="53">
        <v>633665</v>
      </c>
      <c r="M376" s="53">
        <f t="shared" si="366"/>
        <v>3857335</v>
      </c>
      <c r="N376" s="53">
        <v>1450602</v>
      </c>
      <c r="O376" s="53">
        <v>1301684</v>
      </c>
      <c r="P376" s="53">
        <v>0</v>
      </c>
      <c r="Q376" s="86"/>
      <c r="R376" s="73"/>
      <c r="S376" s="30"/>
    </row>
    <row r="377" spans="1:19" s="7" customFormat="1" ht="48.75" customHeight="1">
      <c r="A377" s="76"/>
      <c r="B377" s="76"/>
      <c r="C377" s="76"/>
      <c r="D377" s="81"/>
      <c r="E377" s="61" t="s">
        <v>8</v>
      </c>
      <c r="F377" s="54"/>
      <c r="G377" s="53">
        <f t="shared" ref="G377:P377" si="367">G376-G375</f>
        <v>0</v>
      </c>
      <c r="H377" s="53">
        <f t="shared" si="367"/>
        <v>0</v>
      </c>
      <c r="I377" s="53">
        <f t="shared" si="367"/>
        <v>1103048</v>
      </c>
      <c r="J377" s="53">
        <f t="shared" si="367"/>
        <v>-1103048</v>
      </c>
      <c r="K377" s="53">
        <f t="shared" si="367"/>
        <v>0</v>
      </c>
      <c r="L377" s="53">
        <f t="shared" si="367"/>
        <v>499606</v>
      </c>
      <c r="M377" s="53">
        <f t="shared" si="367"/>
        <v>-499606</v>
      </c>
      <c r="N377" s="53">
        <f t="shared" si="367"/>
        <v>0</v>
      </c>
      <c r="O377" s="53">
        <f t="shared" si="367"/>
        <v>0</v>
      </c>
      <c r="P377" s="53">
        <f t="shared" si="367"/>
        <v>0</v>
      </c>
      <c r="Q377" s="86"/>
      <c r="R377" s="73"/>
      <c r="S377" s="29"/>
    </row>
    <row r="378" spans="1:19" s="7" customFormat="1" ht="55.5" customHeight="1">
      <c r="A378" s="75" t="s">
        <v>374</v>
      </c>
      <c r="B378" s="75" t="s">
        <v>375</v>
      </c>
      <c r="C378" s="75" t="s">
        <v>555</v>
      </c>
      <c r="D378" s="81" t="s">
        <v>368</v>
      </c>
      <c r="E378" s="61" t="s">
        <v>45</v>
      </c>
      <c r="F378" s="54" t="s">
        <v>701</v>
      </c>
      <c r="G378" s="52">
        <v>13448000</v>
      </c>
      <c r="H378" s="53">
        <v>6317000</v>
      </c>
      <c r="I378" s="53">
        <v>6061720</v>
      </c>
      <c r="J378" s="53">
        <f t="shared" ref="J378:J379" si="368">H378-I378</f>
        <v>255280</v>
      </c>
      <c r="K378" s="53">
        <v>6781272</v>
      </c>
      <c r="L378" s="53">
        <v>1510514</v>
      </c>
      <c r="M378" s="53">
        <f t="shared" ref="M378:M379" si="369">K378-L378</f>
        <v>5270758</v>
      </c>
      <c r="N378" s="53">
        <v>0</v>
      </c>
      <c r="O378" s="53">
        <v>0</v>
      </c>
      <c r="P378" s="53">
        <v>0</v>
      </c>
      <c r="Q378" s="86" t="s">
        <v>702</v>
      </c>
      <c r="R378" s="13"/>
      <c r="S378" s="29"/>
    </row>
    <row r="379" spans="1:19" s="19" customFormat="1" ht="55.5" customHeight="1">
      <c r="A379" s="75"/>
      <c r="B379" s="75"/>
      <c r="C379" s="75"/>
      <c r="D379" s="81"/>
      <c r="E379" s="61" t="s">
        <v>56</v>
      </c>
      <c r="F379" s="54" t="s">
        <v>701</v>
      </c>
      <c r="G379" s="52">
        <v>13448000</v>
      </c>
      <c r="H379" s="53">
        <v>6317000</v>
      </c>
      <c r="I379" s="53">
        <v>6266670</v>
      </c>
      <c r="J379" s="53">
        <f t="shared" si="368"/>
        <v>50330</v>
      </c>
      <c r="K379" s="53">
        <v>6781272</v>
      </c>
      <c r="L379" s="53">
        <v>4095210</v>
      </c>
      <c r="M379" s="53">
        <f t="shared" si="369"/>
        <v>2686062</v>
      </c>
      <c r="N379" s="53">
        <v>0</v>
      </c>
      <c r="O379" s="53">
        <v>0</v>
      </c>
      <c r="P379" s="53">
        <v>0</v>
      </c>
      <c r="Q379" s="86"/>
      <c r="R379" s="13"/>
      <c r="S379" s="30"/>
    </row>
    <row r="380" spans="1:19" s="7" customFormat="1" ht="42" customHeight="1">
      <c r="A380" s="75"/>
      <c r="B380" s="75"/>
      <c r="C380" s="75"/>
      <c r="D380" s="81"/>
      <c r="E380" s="61" t="s">
        <v>8</v>
      </c>
      <c r="F380" s="54"/>
      <c r="G380" s="53">
        <f t="shared" ref="G380:P380" si="370">G379-G378</f>
        <v>0</v>
      </c>
      <c r="H380" s="53">
        <f t="shared" si="370"/>
        <v>0</v>
      </c>
      <c r="I380" s="53">
        <f t="shared" si="370"/>
        <v>204950</v>
      </c>
      <c r="J380" s="53">
        <f t="shared" si="370"/>
        <v>-204950</v>
      </c>
      <c r="K380" s="53">
        <f t="shared" si="370"/>
        <v>0</v>
      </c>
      <c r="L380" s="53">
        <f t="shared" si="370"/>
        <v>2584696</v>
      </c>
      <c r="M380" s="53">
        <f t="shared" si="370"/>
        <v>-2584696</v>
      </c>
      <c r="N380" s="53">
        <f t="shared" si="370"/>
        <v>0</v>
      </c>
      <c r="O380" s="53">
        <f t="shared" si="370"/>
        <v>0</v>
      </c>
      <c r="P380" s="53">
        <f t="shared" si="370"/>
        <v>0</v>
      </c>
      <c r="Q380" s="86"/>
      <c r="R380" s="13"/>
      <c r="S380" s="29"/>
    </row>
    <row r="381" spans="1:19" s="7" customFormat="1" ht="48.75" customHeight="1">
      <c r="A381" s="88" t="s">
        <v>370</v>
      </c>
      <c r="B381" s="88" t="s">
        <v>371</v>
      </c>
      <c r="C381" s="87" t="s">
        <v>376</v>
      </c>
      <c r="D381" s="81" t="s">
        <v>368</v>
      </c>
      <c r="E381" s="63" t="s">
        <v>6</v>
      </c>
      <c r="F381" s="54" t="s">
        <v>377</v>
      </c>
      <c r="G381" s="52">
        <v>20450000</v>
      </c>
      <c r="H381" s="53">
        <v>9820707</v>
      </c>
      <c r="I381" s="53">
        <v>8217447</v>
      </c>
      <c r="J381" s="53">
        <f t="shared" ref="J381:J382" si="371">H381-I381</f>
        <v>1603260</v>
      </c>
      <c r="K381" s="53">
        <v>4061000</v>
      </c>
      <c r="L381" s="53">
        <v>1052486</v>
      </c>
      <c r="M381" s="53">
        <f t="shared" ref="M381:M382" si="372">K381-L381</f>
        <v>3008514</v>
      </c>
      <c r="N381" s="53">
        <v>3051713</v>
      </c>
      <c r="O381" s="53">
        <v>3049514</v>
      </c>
      <c r="P381" s="53">
        <v>0</v>
      </c>
      <c r="Q381" s="82" t="s">
        <v>703</v>
      </c>
      <c r="R381" s="73"/>
      <c r="S381" s="29"/>
    </row>
    <row r="382" spans="1:19" s="19" customFormat="1" ht="48.75" customHeight="1">
      <c r="A382" s="89"/>
      <c r="B382" s="89"/>
      <c r="C382" s="87"/>
      <c r="D382" s="81"/>
      <c r="E382" s="63" t="s">
        <v>7</v>
      </c>
      <c r="F382" s="54" t="s">
        <v>377</v>
      </c>
      <c r="G382" s="52">
        <v>20450000</v>
      </c>
      <c r="H382" s="53">
        <v>9820707</v>
      </c>
      <c r="I382" s="53">
        <v>9435996</v>
      </c>
      <c r="J382" s="53">
        <f t="shared" si="371"/>
        <v>384711</v>
      </c>
      <c r="K382" s="53">
        <v>4061000</v>
      </c>
      <c r="L382" s="53">
        <v>1052486</v>
      </c>
      <c r="M382" s="53">
        <f t="shared" si="372"/>
        <v>3008514</v>
      </c>
      <c r="N382" s="53">
        <v>3051713</v>
      </c>
      <c r="O382" s="53">
        <v>3049514</v>
      </c>
      <c r="P382" s="53">
        <v>0</v>
      </c>
      <c r="Q382" s="82"/>
      <c r="R382" s="73"/>
      <c r="S382" s="30"/>
    </row>
    <row r="383" spans="1:19" s="7" customFormat="1" ht="42" customHeight="1">
      <c r="A383" s="89"/>
      <c r="B383" s="89"/>
      <c r="C383" s="87"/>
      <c r="D383" s="81"/>
      <c r="E383" s="63" t="s">
        <v>8</v>
      </c>
      <c r="F383" s="58"/>
      <c r="G383" s="53">
        <f t="shared" ref="G383:P383" si="373">G382-G381</f>
        <v>0</v>
      </c>
      <c r="H383" s="53">
        <f t="shared" si="373"/>
        <v>0</v>
      </c>
      <c r="I383" s="53">
        <f t="shared" si="373"/>
        <v>1218549</v>
      </c>
      <c r="J383" s="53">
        <f t="shared" si="373"/>
        <v>-1218549</v>
      </c>
      <c r="K383" s="53">
        <f t="shared" si="373"/>
        <v>0</v>
      </c>
      <c r="L383" s="53">
        <f t="shared" si="373"/>
        <v>0</v>
      </c>
      <c r="M383" s="53">
        <f t="shared" si="373"/>
        <v>0</v>
      </c>
      <c r="N383" s="53">
        <f t="shared" si="373"/>
        <v>0</v>
      </c>
      <c r="O383" s="53">
        <f t="shared" si="373"/>
        <v>0</v>
      </c>
      <c r="P383" s="53">
        <f t="shared" si="373"/>
        <v>0</v>
      </c>
      <c r="Q383" s="82"/>
      <c r="R383" s="73"/>
      <c r="S383" s="29"/>
    </row>
    <row r="384" spans="1:19" s="7" customFormat="1" ht="45.75" customHeight="1">
      <c r="A384" s="75" t="s">
        <v>370</v>
      </c>
      <c r="B384" s="75" t="s">
        <v>371</v>
      </c>
      <c r="C384" s="75" t="s">
        <v>378</v>
      </c>
      <c r="D384" s="81" t="s">
        <v>368</v>
      </c>
      <c r="E384" s="61" t="s">
        <v>45</v>
      </c>
      <c r="F384" s="54" t="s">
        <v>379</v>
      </c>
      <c r="G384" s="52">
        <v>14513000</v>
      </c>
      <c r="H384" s="53">
        <v>7149502</v>
      </c>
      <c r="I384" s="53">
        <v>6822919</v>
      </c>
      <c r="J384" s="53">
        <f t="shared" ref="J384:J385" si="374">H384-I384</f>
        <v>326583</v>
      </c>
      <c r="K384" s="53">
        <v>6627631</v>
      </c>
      <c r="L384" s="53">
        <v>2750482</v>
      </c>
      <c r="M384" s="53">
        <f t="shared" ref="M384:M385" si="375">K384-L384</f>
        <v>3877149</v>
      </c>
      <c r="N384" s="53">
        <v>0</v>
      </c>
      <c r="O384" s="53">
        <v>0</v>
      </c>
      <c r="P384" s="53">
        <v>0</v>
      </c>
      <c r="Q384" s="86" t="s">
        <v>704</v>
      </c>
      <c r="R384" s="13"/>
      <c r="S384" s="29"/>
    </row>
    <row r="385" spans="1:19" s="19" customFormat="1" ht="45.75" customHeight="1">
      <c r="A385" s="110"/>
      <c r="B385" s="110"/>
      <c r="C385" s="76"/>
      <c r="D385" s="81"/>
      <c r="E385" s="61" t="s">
        <v>56</v>
      </c>
      <c r="F385" s="54" t="s">
        <v>379</v>
      </c>
      <c r="G385" s="52">
        <v>14513000</v>
      </c>
      <c r="H385" s="53">
        <v>7149502</v>
      </c>
      <c r="I385" s="53">
        <v>6822919</v>
      </c>
      <c r="J385" s="53">
        <f t="shared" si="374"/>
        <v>326583</v>
      </c>
      <c r="K385" s="53">
        <v>6627631</v>
      </c>
      <c r="L385" s="53">
        <v>4114936</v>
      </c>
      <c r="M385" s="53">
        <f t="shared" si="375"/>
        <v>2512695</v>
      </c>
      <c r="N385" s="53">
        <v>0</v>
      </c>
      <c r="O385" s="53">
        <v>0</v>
      </c>
      <c r="P385" s="53">
        <v>0</v>
      </c>
      <c r="Q385" s="82"/>
      <c r="R385" s="13"/>
      <c r="S385" s="30"/>
    </row>
    <row r="386" spans="1:19" s="7" customFormat="1" ht="42" customHeight="1">
      <c r="A386" s="110"/>
      <c r="B386" s="110"/>
      <c r="C386" s="76"/>
      <c r="D386" s="81"/>
      <c r="E386" s="61" t="s">
        <v>8</v>
      </c>
      <c r="F386" s="54"/>
      <c r="G386" s="53">
        <f t="shared" ref="G386:P386" si="376">G385-G384</f>
        <v>0</v>
      </c>
      <c r="H386" s="53">
        <f t="shared" si="376"/>
        <v>0</v>
      </c>
      <c r="I386" s="53">
        <f t="shared" si="376"/>
        <v>0</v>
      </c>
      <c r="J386" s="53">
        <f t="shared" si="376"/>
        <v>0</v>
      </c>
      <c r="K386" s="53">
        <f t="shared" si="376"/>
        <v>0</v>
      </c>
      <c r="L386" s="53">
        <f t="shared" si="376"/>
        <v>1364454</v>
      </c>
      <c r="M386" s="53">
        <f t="shared" si="376"/>
        <v>-1364454</v>
      </c>
      <c r="N386" s="53">
        <f t="shared" si="376"/>
        <v>0</v>
      </c>
      <c r="O386" s="53">
        <f t="shared" si="376"/>
        <v>0</v>
      </c>
      <c r="P386" s="53">
        <f t="shared" si="376"/>
        <v>0</v>
      </c>
      <c r="Q386" s="82"/>
      <c r="R386" s="13"/>
      <c r="S386" s="29"/>
    </row>
    <row r="387" spans="1:19" s="7" customFormat="1" ht="47.25" customHeight="1">
      <c r="A387" s="75" t="s">
        <v>374</v>
      </c>
      <c r="B387" s="75" t="s">
        <v>375</v>
      </c>
      <c r="C387" s="87" t="s">
        <v>380</v>
      </c>
      <c r="D387" s="81" t="s">
        <v>368</v>
      </c>
      <c r="E387" s="63" t="s">
        <v>6</v>
      </c>
      <c r="F387" s="54" t="s">
        <v>381</v>
      </c>
      <c r="G387" s="52">
        <v>14597000</v>
      </c>
      <c r="H387" s="53">
        <v>7370000</v>
      </c>
      <c r="I387" s="53">
        <v>6729017</v>
      </c>
      <c r="J387" s="53">
        <f t="shared" ref="J387:J388" si="377">H387-I387</f>
        <v>640983</v>
      </c>
      <c r="K387" s="53">
        <v>3774000</v>
      </c>
      <c r="L387" s="53">
        <v>1599908</v>
      </c>
      <c r="M387" s="53">
        <f t="shared" ref="M387:M388" si="378">K387-L387</f>
        <v>2174092</v>
      </c>
      <c r="N387" s="53">
        <v>1967019</v>
      </c>
      <c r="O387" s="53">
        <v>1127709</v>
      </c>
      <c r="P387" s="53">
        <v>0</v>
      </c>
      <c r="Q387" s="82" t="s">
        <v>705</v>
      </c>
      <c r="R387" s="13"/>
      <c r="S387" s="29"/>
    </row>
    <row r="388" spans="1:19" s="19" customFormat="1" ht="47.25" customHeight="1">
      <c r="A388" s="75"/>
      <c r="B388" s="75"/>
      <c r="C388" s="87"/>
      <c r="D388" s="81"/>
      <c r="E388" s="63" t="s">
        <v>7</v>
      </c>
      <c r="F388" s="54" t="s">
        <v>381</v>
      </c>
      <c r="G388" s="52">
        <v>14597000</v>
      </c>
      <c r="H388" s="53">
        <v>7370000</v>
      </c>
      <c r="I388" s="53">
        <v>7349400</v>
      </c>
      <c r="J388" s="53">
        <f t="shared" si="377"/>
        <v>20600</v>
      </c>
      <c r="K388" s="53">
        <v>3774000</v>
      </c>
      <c r="L388" s="53">
        <v>2868354</v>
      </c>
      <c r="M388" s="53">
        <f t="shared" si="378"/>
        <v>905646</v>
      </c>
      <c r="N388" s="53">
        <v>3032519</v>
      </c>
      <c r="O388" s="53">
        <v>62209</v>
      </c>
      <c r="P388" s="53">
        <v>0</v>
      </c>
      <c r="Q388" s="82"/>
      <c r="R388" s="13"/>
      <c r="S388" s="30"/>
    </row>
    <row r="389" spans="1:19" s="7" customFormat="1" ht="42" customHeight="1">
      <c r="A389" s="75"/>
      <c r="B389" s="75"/>
      <c r="C389" s="87"/>
      <c r="D389" s="81"/>
      <c r="E389" s="63" t="s">
        <v>8</v>
      </c>
      <c r="F389" s="58"/>
      <c r="G389" s="53">
        <f t="shared" ref="G389:P389" si="379">G388-G387</f>
        <v>0</v>
      </c>
      <c r="H389" s="53">
        <f t="shared" si="379"/>
        <v>0</v>
      </c>
      <c r="I389" s="53">
        <f t="shared" si="379"/>
        <v>620383</v>
      </c>
      <c r="J389" s="53">
        <f t="shared" si="379"/>
        <v>-620383</v>
      </c>
      <c r="K389" s="53">
        <f t="shared" si="379"/>
        <v>0</v>
      </c>
      <c r="L389" s="53">
        <f t="shared" si="379"/>
        <v>1268446</v>
      </c>
      <c r="M389" s="53">
        <f t="shared" si="379"/>
        <v>-1268446</v>
      </c>
      <c r="N389" s="53">
        <f t="shared" si="379"/>
        <v>1065500</v>
      </c>
      <c r="O389" s="53">
        <f t="shared" si="379"/>
        <v>-1065500</v>
      </c>
      <c r="P389" s="53">
        <f t="shared" si="379"/>
        <v>0</v>
      </c>
      <c r="Q389" s="82"/>
      <c r="R389" s="13"/>
      <c r="S389" s="29"/>
    </row>
    <row r="390" spans="1:19" s="7" customFormat="1" ht="46.5" customHeight="1">
      <c r="A390" s="75" t="s">
        <v>370</v>
      </c>
      <c r="B390" s="75" t="s">
        <v>371</v>
      </c>
      <c r="C390" s="75" t="s">
        <v>382</v>
      </c>
      <c r="D390" s="81" t="s">
        <v>368</v>
      </c>
      <c r="E390" s="61" t="s">
        <v>45</v>
      </c>
      <c r="F390" s="62" t="s">
        <v>383</v>
      </c>
      <c r="G390" s="52">
        <v>3720000</v>
      </c>
      <c r="H390" s="53">
        <v>738744</v>
      </c>
      <c r="I390" s="53">
        <v>725000</v>
      </c>
      <c r="J390" s="53">
        <f t="shared" ref="J390:J391" si="380">H390-I390</f>
        <v>13744</v>
      </c>
      <c r="K390" s="53">
        <v>2872551</v>
      </c>
      <c r="L390" s="53">
        <v>1204342</v>
      </c>
      <c r="M390" s="53">
        <f t="shared" ref="M390:M391" si="381">K390-L390</f>
        <v>1668209</v>
      </c>
      <c r="N390" s="53">
        <v>0</v>
      </c>
      <c r="O390" s="53">
        <v>0</v>
      </c>
      <c r="P390" s="53">
        <v>0</v>
      </c>
      <c r="Q390" s="86" t="s">
        <v>706</v>
      </c>
      <c r="R390" s="13"/>
      <c r="S390" s="29"/>
    </row>
    <row r="391" spans="1:19" s="19" customFormat="1" ht="46.5" customHeight="1">
      <c r="A391" s="75"/>
      <c r="B391" s="75"/>
      <c r="C391" s="75"/>
      <c r="D391" s="81"/>
      <c r="E391" s="61" t="s">
        <v>56</v>
      </c>
      <c r="F391" s="62" t="s">
        <v>383</v>
      </c>
      <c r="G391" s="52">
        <v>3720000</v>
      </c>
      <c r="H391" s="53">
        <v>738744</v>
      </c>
      <c r="I391" s="53">
        <v>738744</v>
      </c>
      <c r="J391" s="53">
        <f t="shared" si="380"/>
        <v>0</v>
      </c>
      <c r="K391" s="53">
        <v>2872551</v>
      </c>
      <c r="L391" s="53">
        <v>1596090</v>
      </c>
      <c r="M391" s="53">
        <f t="shared" si="381"/>
        <v>1276461</v>
      </c>
      <c r="N391" s="53">
        <v>0</v>
      </c>
      <c r="O391" s="53">
        <v>0</v>
      </c>
      <c r="P391" s="53">
        <v>0</v>
      </c>
      <c r="Q391" s="86"/>
      <c r="R391" s="13"/>
      <c r="S391" s="30"/>
    </row>
    <row r="392" spans="1:19" s="7" customFormat="1" ht="42" customHeight="1">
      <c r="A392" s="75"/>
      <c r="B392" s="75"/>
      <c r="C392" s="75"/>
      <c r="D392" s="81"/>
      <c r="E392" s="61" t="s">
        <v>8</v>
      </c>
      <c r="F392" s="54"/>
      <c r="G392" s="53">
        <f t="shared" ref="G392:P392" si="382">G391-G390</f>
        <v>0</v>
      </c>
      <c r="H392" s="53">
        <f t="shared" si="382"/>
        <v>0</v>
      </c>
      <c r="I392" s="53">
        <f t="shared" si="382"/>
        <v>13744</v>
      </c>
      <c r="J392" s="53">
        <f t="shared" si="382"/>
        <v>-13744</v>
      </c>
      <c r="K392" s="53">
        <f t="shared" si="382"/>
        <v>0</v>
      </c>
      <c r="L392" s="53">
        <f t="shared" si="382"/>
        <v>391748</v>
      </c>
      <c r="M392" s="53">
        <f t="shared" si="382"/>
        <v>-391748</v>
      </c>
      <c r="N392" s="53">
        <f t="shared" si="382"/>
        <v>0</v>
      </c>
      <c r="O392" s="53">
        <f t="shared" si="382"/>
        <v>0</v>
      </c>
      <c r="P392" s="53">
        <f t="shared" si="382"/>
        <v>0</v>
      </c>
      <c r="Q392" s="86"/>
      <c r="R392" s="13"/>
      <c r="S392" s="29"/>
    </row>
    <row r="393" spans="1:19" s="7" customFormat="1" ht="45" customHeight="1">
      <c r="A393" s="75" t="s">
        <v>370</v>
      </c>
      <c r="B393" s="75" t="s">
        <v>371</v>
      </c>
      <c r="C393" s="75" t="s">
        <v>384</v>
      </c>
      <c r="D393" s="81" t="s">
        <v>368</v>
      </c>
      <c r="E393" s="63" t="s">
        <v>6</v>
      </c>
      <c r="F393" s="62" t="s">
        <v>385</v>
      </c>
      <c r="G393" s="52">
        <v>8618000</v>
      </c>
      <c r="H393" s="53">
        <v>154562</v>
      </c>
      <c r="I393" s="53">
        <v>154562</v>
      </c>
      <c r="J393" s="53">
        <f t="shared" ref="J393:J394" si="383">H393-I393</f>
        <v>0</v>
      </c>
      <c r="K393" s="53">
        <v>1000000</v>
      </c>
      <c r="L393" s="53">
        <v>849376</v>
      </c>
      <c r="M393" s="53">
        <f t="shared" ref="M393:M394" si="384">K393-L393</f>
        <v>150624</v>
      </c>
      <c r="N393" s="53">
        <v>4572000</v>
      </c>
      <c r="O393" s="53">
        <v>2782510</v>
      </c>
      <c r="P393" s="53">
        <v>0</v>
      </c>
      <c r="Q393" s="86" t="s">
        <v>707</v>
      </c>
      <c r="R393" s="13"/>
      <c r="S393" s="29"/>
    </row>
    <row r="394" spans="1:19" s="19" customFormat="1" ht="45" customHeight="1">
      <c r="A394" s="75"/>
      <c r="B394" s="75"/>
      <c r="C394" s="75"/>
      <c r="D394" s="81"/>
      <c r="E394" s="63" t="s">
        <v>7</v>
      </c>
      <c r="F394" s="62" t="s">
        <v>385</v>
      </c>
      <c r="G394" s="52">
        <v>8618000</v>
      </c>
      <c r="H394" s="53">
        <v>154562</v>
      </c>
      <c r="I394" s="53">
        <v>154562</v>
      </c>
      <c r="J394" s="53">
        <f t="shared" si="383"/>
        <v>0</v>
      </c>
      <c r="K394" s="53">
        <v>1000000</v>
      </c>
      <c r="L394" s="53">
        <v>955663</v>
      </c>
      <c r="M394" s="53">
        <f t="shared" si="384"/>
        <v>44337</v>
      </c>
      <c r="N394" s="53">
        <v>4572000</v>
      </c>
      <c r="O394" s="53">
        <v>2782510</v>
      </c>
      <c r="P394" s="53">
        <v>0</v>
      </c>
      <c r="Q394" s="86"/>
      <c r="R394" s="13"/>
      <c r="S394" s="30"/>
    </row>
    <row r="395" spans="1:19" s="7" customFormat="1" ht="45" customHeight="1">
      <c r="A395" s="75"/>
      <c r="B395" s="75"/>
      <c r="C395" s="75"/>
      <c r="D395" s="81"/>
      <c r="E395" s="63" t="s">
        <v>8</v>
      </c>
      <c r="F395" s="58"/>
      <c r="G395" s="53">
        <f t="shared" ref="G395:P395" si="385">G394-G393</f>
        <v>0</v>
      </c>
      <c r="H395" s="53">
        <f t="shared" si="385"/>
        <v>0</v>
      </c>
      <c r="I395" s="53">
        <f t="shared" si="385"/>
        <v>0</v>
      </c>
      <c r="J395" s="53">
        <f t="shared" si="385"/>
        <v>0</v>
      </c>
      <c r="K395" s="53">
        <f t="shared" si="385"/>
        <v>0</v>
      </c>
      <c r="L395" s="53">
        <f t="shared" si="385"/>
        <v>106287</v>
      </c>
      <c r="M395" s="53">
        <f t="shared" si="385"/>
        <v>-106287</v>
      </c>
      <c r="N395" s="53">
        <f t="shared" si="385"/>
        <v>0</v>
      </c>
      <c r="O395" s="53">
        <f t="shared" si="385"/>
        <v>0</v>
      </c>
      <c r="P395" s="53">
        <f t="shared" si="385"/>
        <v>0</v>
      </c>
      <c r="Q395" s="86"/>
      <c r="R395" s="13"/>
      <c r="S395" s="29"/>
    </row>
    <row r="396" spans="1:19" s="7" customFormat="1" ht="44.25" customHeight="1">
      <c r="A396" s="75" t="s">
        <v>370</v>
      </c>
      <c r="B396" s="75" t="s">
        <v>371</v>
      </c>
      <c r="C396" s="111" t="s">
        <v>386</v>
      </c>
      <c r="D396" s="81" t="s">
        <v>368</v>
      </c>
      <c r="E396" s="63" t="s">
        <v>6</v>
      </c>
      <c r="F396" s="54" t="s">
        <v>387</v>
      </c>
      <c r="G396" s="52">
        <f>SUM(H396,K396,N396,O396,P396)</f>
        <v>3070000</v>
      </c>
      <c r="H396" s="53">
        <v>0</v>
      </c>
      <c r="I396" s="53">
        <v>0</v>
      </c>
      <c r="J396" s="53">
        <f t="shared" ref="J396:J397" si="386">H396-I396</f>
        <v>0</v>
      </c>
      <c r="K396" s="53">
        <v>128000</v>
      </c>
      <c r="L396" s="53">
        <v>0</v>
      </c>
      <c r="M396" s="53">
        <f t="shared" ref="M396:M397" si="387">K396-L396</f>
        <v>128000</v>
      </c>
      <c r="N396" s="53">
        <v>714000</v>
      </c>
      <c r="O396" s="53">
        <v>2228000</v>
      </c>
      <c r="P396" s="53">
        <v>0</v>
      </c>
      <c r="Q396" s="82" t="s">
        <v>557</v>
      </c>
      <c r="R396" s="73"/>
      <c r="S396" s="29"/>
    </row>
    <row r="397" spans="1:19" s="19" customFormat="1" ht="44.25" customHeight="1">
      <c r="A397" s="110"/>
      <c r="B397" s="110"/>
      <c r="C397" s="111"/>
      <c r="D397" s="110"/>
      <c r="E397" s="63" t="s">
        <v>7</v>
      </c>
      <c r="F397" s="54" t="s">
        <v>556</v>
      </c>
      <c r="G397" s="52">
        <f>SUM(H397,K397,N397,O397,P397)</f>
        <v>3070000</v>
      </c>
      <c r="H397" s="53">
        <v>0</v>
      </c>
      <c r="I397" s="53">
        <v>0</v>
      </c>
      <c r="J397" s="53">
        <f t="shared" si="386"/>
        <v>0</v>
      </c>
      <c r="K397" s="53">
        <v>128000</v>
      </c>
      <c r="L397" s="53">
        <v>71819</v>
      </c>
      <c r="M397" s="53">
        <f t="shared" si="387"/>
        <v>56181</v>
      </c>
      <c r="N397" s="53">
        <v>714000</v>
      </c>
      <c r="O397" s="53">
        <v>2228000</v>
      </c>
      <c r="P397" s="53">
        <v>0</v>
      </c>
      <c r="Q397" s="82"/>
      <c r="R397" s="73"/>
      <c r="S397" s="30"/>
    </row>
    <row r="398" spans="1:19" s="7" customFormat="1" ht="44.25" customHeight="1">
      <c r="A398" s="110"/>
      <c r="B398" s="110"/>
      <c r="C398" s="111"/>
      <c r="D398" s="110"/>
      <c r="E398" s="63" t="s">
        <v>8</v>
      </c>
      <c r="F398" s="58"/>
      <c r="G398" s="53">
        <f t="shared" ref="G398:P398" si="388">G397-G396</f>
        <v>0</v>
      </c>
      <c r="H398" s="53">
        <f t="shared" si="388"/>
        <v>0</v>
      </c>
      <c r="I398" s="53">
        <f t="shared" si="388"/>
        <v>0</v>
      </c>
      <c r="J398" s="53">
        <f t="shared" si="388"/>
        <v>0</v>
      </c>
      <c r="K398" s="53">
        <f t="shared" si="388"/>
        <v>0</v>
      </c>
      <c r="L398" s="53">
        <f t="shared" si="388"/>
        <v>71819</v>
      </c>
      <c r="M398" s="53">
        <f t="shared" si="388"/>
        <v>-71819</v>
      </c>
      <c r="N398" s="53">
        <f t="shared" si="388"/>
        <v>0</v>
      </c>
      <c r="O398" s="53">
        <f t="shared" si="388"/>
        <v>0</v>
      </c>
      <c r="P398" s="53">
        <f t="shared" si="388"/>
        <v>0</v>
      </c>
      <c r="Q398" s="82"/>
      <c r="R398" s="73"/>
      <c r="S398" s="29"/>
    </row>
    <row r="399" spans="1:19" s="7" customFormat="1" ht="45" customHeight="1">
      <c r="A399" s="90" t="s">
        <v>370</v>
      </c>
      <c r="B399" s="90" t="s">
        <v>371</v>
      </c>
      <c r="C399" s="91" t="s">
        <v>388</v>
      </c>
      <c r="D399" s="81" t="s">
        <v>368</v>
      </c>
      <c r="E399" s="61" t="s">
        <v>6</v>
      </c>
      <c r="F399" s="54" t="s">
        <v>389</v>
      </c>
      <c r="G399" s="52">
        <f>SUM(H399,K399,N399,O399,P399)</f>
        <v>7805000</v>
      </c>
      <c r="H399" s="53">
        <v>0</v>
      </c>
      <c r="I399" s="53">
        <v>0</v>
      </c>
      <c r="J399" s="53">
        <f t="shared" ref="J399:J400" si="389">H399-I399</f>
        <v>0</v>
      </c>
      <c r="K399" s="53">
        <v>356400</v>
      </c>
      <c r="L399" s="53">
        <v>0</v>
      </c>
      <c r="M399" s="53">
        <f t="shared" ref="M399:M400" si="390">K399-L399</f>
        <v>356400</v>
      </c>
      <c r="N399" s="53">
        <v>645038</v>
      </c>
      <c r="O399" s="53">
        <v>6803562</v>
      </c>
      <c r="P399" s="53">
        <v>0</v>
      </c>
      <c r="Q399" s="82" t="s">
        <v>559</v>
      </c>
      <c r="R399" s="73"/>
      <c r="S399" s="29"/>
    </row>
    <row r="400" spans="1:19" s="19" customFormat="1" ht="45" customHeight="1">
      <c r="A400" s="90"/>
      <c r="B400" s="90"/>
      <c r="C400" s="91"/>
      <c r="D400" s="81"/>
      <c r="E400" s="61" t="s">
        <v>7</v>
      </c>
      <c r="F400" s="54" t="s">
        <v>558</v>
      </c>
      <c r="G400" s="52">
        <f>SUM(H400,K400,N400,O400,P400)</f>
        <v>7805000</v>
      </c>
      <c r="H400" s="53">
        <v>0</v>
      </c>
      <c r="I400" s="53">
        <v>0</v>
      </c>
      <c r="J400" s="53">
        <f t="shared" si="389"/>
        <v>0</v>
      </c>
      <c r="K400" s="53">
        <v>356400</v>
      </c>
      <c r="L400" s="53">
        <v>163371</v>
      </c>
      <c r="M400" s="53">
        <f t="shared" si="390"/>
        <v>193029</v>
      </c>
      <c r="N400" s="53">
        <v>3655038</v>
      </c>
      <c r="O400" s="53">
        <v>3793562</v>
      </c>
      <c r="P400" s="53">
        <v>0</v>
      </c>
      <c r="Q400" s="82"/>
      <c r="R400" s="73"/>
      <c r="S400" s="30"/>
    </row>
    <row r="401" spans="1:19" s="7" customFormat="1" ht="39" customHeight="1">
      <c r="A401" s="90"/>
      <c r="B401" s="90"/>
      <c r="C401" s="91"/>
      <c r="D401" s="81"/>
      <c r="E401" s="61" t="s">
        <v>8</v>
      </c>
      <c r="F401" s="58"/>
      <c r="G401" s="53">
        <f t="shared" ref="G401:P401" si="391">G400-G399</f>
        <v>0</v>
      </c>
      <c r="H401" s="53">
        <f t="shared" si="391"/>
        <v>0</v>
      </c>
      <c r="I401" s="53">
        <f t="shared" si="391"/>
        <v>0</v>
      </c>
      <c r="J401" s="53">
        <f t="shared" si="391"/>
        <v>0</v>
      </c>
      <c r="K401" s="53">
        <f t="shared" si="391"/>
        <v>0</v>
      </c>
      <c r="L401" s="53">
        <f t="shared" si="391"/>
        <v>163371</v>
      </c>
      <c r="M401" s="53">
        <f t="shared" si="391"/>
        <v>-163371</v>
      </c>
      <c r="N401" s="53">
        <f t="shared" si="391"/>
        <v>3010000</v>
      </c>
      <c r="O401" s="53">
        <f t="shared" si="391"/>
        <v>-3010000</v>
      </c>
      <c r="P401" s="53">
        <f t="shared" si="391"/>
        <v>0</v>
      </c>
      <c r="Q401" s="82"/>
      <c r="R401" s="73"/>
      <c r="S401" s="29"/>
    </row>
    <row r="402" spans="1:19" s="7" customFormat="1" ht="54" customHeight="1">
      <c r="A402" s="75" t="s">
        <v>370</v>
      </c>
      <c r="B402" s="75" t="s">
        <v>371</v>
      </c>
      <c r="C402" s="75" t="s">
        <v>390</v>
      </c>
      <c r="D402" s="81" t="s">
        <v>368</v>
      </c>
      <c r="E402" s="63" t="s">
        <v>6</v>
      </c>
      <c r="F402" s="54" t="s">
        <v>391</v>
      </c>
      <c r="G402" s="52">
        <v>3886000</v>
      </c>
      <c r="H402" s="53">
        <v>0</v>
      </c>
      <c r="I402" s="53">
        <v>0</v>
      </c>
      <c r="J402" s="53">
        <f t="shared" ref="J402:J403" si="392">H402-I402</f>
        <v>0</v>
      </c>
      <c r="K402" s="53">
        <v>429000</v>
      </c>
      <c r="L402" s="53">
        <v>364199</v>
      </c>
      <c r="M402" s="53">
        <f t="shared" ref="M402:M403" si="393">K402-L402</f>
        <v>64801</v>
      </c>
      <c r="N402" s="53">
        <v>1618430</v>
      </c>
      <c r="O402" s="53">
        <v>1708643</v>
      </c>
      <c r="P402" s="53">
        <v>0</v>
      </c>
      <c r="Q402" s="86" t="s">
        <v>708</v>
      </c>
      <c r="R402" s="73"/>
      <c r="S402" s="29"/>
    </row>
    <row r="403" spans="1:19" s="19" customFormat="1" ht="54" customHeight="1">
      <c r="A403" s="75"/>
      <c r="B403" s="75"/>
      <c r="C403" s="75"/>
      <c r="D403" s="81"/>
      <c r="E403" s="63" t="s">
        <v>7</v>
      </c>
      <c r="F403" s="54" t="s">
        <v>391</v>
      </c>
      <c r="G403" s="52">
        <v>3886000</v>
      </c>
      <c r="H403" s="53">
        <v>0</v>
      </c>
      <c r="I403" s="53">
        <v>0</v>
      </c>
      <c r="J403" s="53">
        <f t="shared" si="392"/>
        <v>0</v>
      </c>
      <c r="K403" s="53">
        <v>429000</v>
      </c>
      <c r="L403" s="53">
        <v>429000</v>
      </c>
      <c r="M403" s="53">
        <f t="shared" si="393"/>
        <v>0</v>
      </c>
      <c r="N403" s="53">
        <v>1618430</v>
      </c>
      <c r="O403" s="53">
        <v>1708643</v>
      </c>
      <c r="P403" s="53">
        <v>0</v>
      </c>
      <c r="Q403" s="86"/>
      <c r="R403" s="73"/>
      <c r="S403" s="30"/>
    </row>
    <row r="404" spans="1:19" s="7" customFormat="1" ht="40.5" customHeight="1">
      <c r="A404" s="75"/>
      <c r="B404" s="75"/>
      <c r="C404" s="75"/>
      <c r="D404" s="81"/>
      <c r="E404" s="63" t="s">
        <v>8</v>
      </c>
      <c r="F404" s="58"/>
      <c r="G404" s="53">
        <f t="shared" ref="G404:P404" si="394">G403-G402</f>
        <v>0</v>
      </c>
      <c r="H404" s="53">
        <f t="shared" si="394"/>
        <v>0</v>
      </c>
      <c r="I404" s="53">
        <f t="shared" si="394"/>
        <v>0</v>
      </c>
      <c r="J404" s="53">
        <f t="shared" si="394"/>
        <v>0</v>
      </c>
      <c r="K404" s="53">
        <f t="shared" si="394"/>
        <v>0</v>
      </c>
      <c r="L404" s="53">
        <f t="shared" si="394"/>
        <v>64801</v>
      </c>
      <c r="M404" s="53">
        <f t="shared" si="394"/>
        <v>-64801</v>
      </c>
      <c r="N404" s="53">
        <f t="shared" si="394"/>
        <v>0</v>
      </c>
      <c r="O404" s="53">
        <f t="shared" si="394"/>
        <v>0</v>
      </c>
      <c r="P404" s="53">
        <f t="shared" si="394"/>
        <v>0</v>
      </c>
      <c r="Q404" s="86"/>
      <c r="R404" s="73"/>
      <c r="S404" s="29"/>
    </row>
    <row r="405" spans="1:19" s="7" customFormat="1" ht="47.25" customHeight="1">
      <c r="A405" s="75" t="s">
        <v>370</v>
      </c>
      <c r="B405" s="75" t="s">
        <v>371</v>
      </c>
      <c r="C405" s="75" t="s">
        <v>392</v>
      </c>
      <c r="D405" s="81" t="s">
        <v>368</v>
      </c>
      <c r="E405" s="63" t="s">
        <v>6</v>
      </c>
      <c r="F405" s="54" t="s">
        <v>393</v>
      </c>
      <c r="G405" s="52">
        <f>SUM(H405,K405,N405,O405,P405)</f>
        <v>2627000</v>
      </c>
      <c r="H405" s="53">
        <v>425966</v>
      </c>
      <c r="I405" s="53">
        <v>80907</v>
      </c>
      <c r="J405" s="53">
        <f t="shared" ref="J405:J406" si="395">H405-I405</f>
        <v>345059</v>
      </c>
      <c r="K405" s="53">
        <v>967000</v>
      </c>
      <c r="L405" s="53">
        <v>68400</v>
      </c>
      <c r="M405" s="53">
        <f t="shared" ref="M405:M406" si="396">K405-L405</f>
        <v>898600</v>
      </c>
      <c r="N405" s="53">
        <v>321000</v>
      </c>
      <c r="O405" s="53">
        <v>913034</v>
      </c>
      <c r="P405" s="53">
        <v>0</v>
      </c>
      <c r="Q405" s="83" t="s">
        <v>560</v>
      </c>
      <c r="R405" s="13"/>
      <c r="S405" s="29"/>
    </row>
    <row r="406" spans="1:19" s="19" customFormat="1" ht="47.25" customHeight="1">
      <c r="A406" s="75"/>
      <c r="B406" s="75"/>
      <c r="C406" s="75"/>
      <c r="D406" s="81"/>
      <c r="E406" s="63" t="s">
        <v>7</v>
      </c>
      <c r="F406" s="54" t="s">
        <v>393</v>
      </c>
      <c r="G406" s="52">
        <f>SUM(H406,K406,N406,O406,P406)</f>
        <v>2627000</v>
      </c>
      <c r="H406" s="53">
        <v>425966</v>
      </c>
      <c r="I406" s="53">
        <v>425966</v>
      </c>
      <c r="J406" s="53">
        <f t="shared" si="395"/>
        <v>0</v>
      </c>
      <c r="K406" s="53">
        <v>967000</v>
      </c>
      <c r="L406" s="53">
        <v>344747</v>
      </c>
      <c r="M406" s="53">
        <f t="shared" si="396"/>
        <v>622253</v>
      </c>
      <c r="N406" s="53">
        <v>321000</v>
      </c>
      <c r="O406" s="53">
        <v>913034</v>
      </c>
      <c r="P406" s="53">
        <v>0</v>
      </c>
      <c r="Q406" s="84"/>
      <c r="R406" s="13"/>
      <c r="S406" s="30"/>
    </row>
    <row r="407" spans="1:19" s="7" customFormat="1" ht="42" customHeight="1">
      <c r="A407" s="75"/>
      <c r="B407" s="75"/>
      <c r="C407" s="75"/>
      <c r="D407" s="81"/>
      <c r="E407" s="63" t="s">
        <v>8</v>
      </c>
      <c r="F407" s="58"/>
      <c r="G407" s="53">
        <f t="shared" ref="G407:P407" si="397">G406-G405</f>
        <v>0</v>
      </c>
      <c r="H407" s="53">
        <f t="shared" si="397"/>
        <v>0</v>
      </c>
      <c r="I407" s="53">
        <f t="shared" si="397"/>
        <v>345059</v>
      </c>
      <c r="J407" s="53">
        <f t="shared" si="397"/>
        <v>-345059</v>
      </c>
      <c r="K407" s="53">
        <f t="shared" si="397"/>
        <v>0</v>
      </c>
      <c r="L407" s="53">
        <f t="shared" si="397"/>
        <v>276347</v>
      </c>
      <c r="M407" s="53">
        <f t="shared" si="397"/>
        <v>-276347</v>
      </c>
      <c r="N407" s="53">
        <f t="shared" si="397"/>
        <v>0</v>
      </c>
      <c r="O407" s="53">
        <f t="shared" si="397"/>
        <v>0</v>
      </c>
      <c r="P407" s="53">
        <f t="shared" si="397"/>
        <v>0</v>
      </c>
      <c r="Q407" s="85"/>
      <c r="R407" s="13"/>
      <c r="S407" s="29"/>
    </row>
    <row r="408" spans="1:19" s="7" customFormat="1" ht="48" customHeight="1">
      <c r="A408" s="103" t="s">
        <v>370</v>
      </c>
      <c r="B408" s="103" t="s">
        <v>394</v>
      </c>
      <c r="C408" s="103" t="s">
        <v>395</v>
      </c>
      <c r="D408" s="106" t="s">
        <v>396</v>
      </c>
      <c r="E408" s="61" t="s">
        <v>45</v>
      </c>
      <c r="F408" s="62" t="s">
        <v>397</v>
      </c>
      <c r="G408" s="52">
        <f>SUM(H408,K408,N408,O408,P408)</f>
        <v>17811000</v>
      </c>
      <c r="H408" s="53">
        <v>12211250</v>
      </c>
      <c r="I408" s="53">
        <v>11787165</v>
      </c>
      <c r="J408" s="53">
        <f t="shared" ref="J408:J409" si="398">H408-I408</f>
        <v>424085</v>
      </c>
      <c r="K408" s="53">
        <v>3876250</v>
      </c>
      <c r="L408" s="53">
        <v>2323071</v>
      </c>
      <c r="M408" s="53">
        <f t="shared" ref="M408:M409" si="399">K408-L408</f>
        <v>1553179</v>
      </c>
      <c r="N408" s="53">
        <v>1723500</v>
      </c>
      <c r="O408" s="53">
        <v>0</v>
      </c>
      <c r="P408" s="53">
        <v>0</v>
      </c>
      <c r="Q408" s="86" t="s">
        <v>562</v>
      </c>
      <c r="R408" s="13"/>
      <c r="S408" s="29"/>
    </row>
    <row r="409" spans="1:19" s="19" customFormat="1" ht="48" customHeight="1">
      <c r="A409" s="104"/>
      <c r="B409" s="104"/>
      <c r="C409" s="104"/>
      <c r="D409" s="107"/>
      <c r="E409" s="61" t="s">
        <v>56</v>
      </c>
      <c r="F409" s="62" t="s">
        <v>561</v>
      </c>
      <c r="G409" s="52">
        <f>SUM(H409,K409,N409,O409,P409)</f>
        <v>17811000</v>
      </c>
      <c r="H409" s="53">
        <v>12211250</v>
      </c>
      <c r="I409" s="53">
        <v>12211250</v>
      </c>
      <c r="J409" s="53">
        <f t="shared" si="398"/>
        <v>0</v>
      </c>
      <c r="K409" s="53">
        <v>3876250</v>
      </c>
      <c r="L409" s="53">
        <v>3830284</v>
      </c>
      <c r="M409" s="53">
        <f t="shared" si="399"/>
        <v>45966</v>
      </c>
      <c r="N409" s="53">
        <v>1723500</v>
      </c>
      <c r="O409" s="53">
        <v>0</v>
      </c>
      <c r="P409" s="53">
        <v>0</v>
      </c>
      <c r="Q409" s="86"/>
      <c r="R409" s="13"/>
      <c r="S409" s="30"/>
    </row>
    <row r="410" spans="1:19" s="7" customFormat="1" ht="39.75" customHeight="1">
      <c r="A410" s="105"/>
      <c r="B410" s="105"/>
      <c r="C410" s="105"/>
      <c r="D410" s="108"/>
      <c r="E410" s="61" t="s">
        <v>8</v>
      </c>
      <c r="F410" s="54"/>
      <c r="G410" s="53">
        <f t="shared" ref="G410:P410" si="400">G409-G408</f>
        <v>0</v>
      </c>
      <c r="H410" s="53">
        <f t="shared" si="400"/>
        <v>0</v>
      </c>
      <c r="I410" s="53">
        <f t="shared" si="400"/>
        <v>424085</v>
      </c>
      <c r="J410" s="53">
        <f t="shared" si="400"/>
        <v>-424085</v>
      </c>
      <c r="K410" s="53">
        <f t="shared" si="400"/>
        <v>0</v>
      </c>
      <c r="L410" s="53">
        <f t="shared" si="400"/>
        <v>1507213</v>
      </c>
      <c r="M410" s="53">
        <f t="shared" si="400"/>
        <v>-1507213</v>
      </c>
      <c r="N410" s="53">
        <f t="shared" si="400"/>
        <v>0</v>
      </c>
      <c r="O410" s="53">
        <f t="shared" si="400"/>
        <v>0</v>
      </c>
      <c r="P410" s="53">
        <f t="shared" si="400"/>
        <v>0</v>
      </c>
      <c r="Q410" s="86"/>
      <c r="R410" s="13"/>
      <c r="S410" s="29"/>
    </row>
    <row r="411" spans="1:19" s="7" customFormat="1" ht="51" customHeight="1">
      <c r="A411" s="103" t="s">
        <v>370</v>
      </c>
      <c r="B411" s="103" t="s">
        <v>371</v>
      </c>
      <c r="C411" s="91" t="s">
        <v>398</v>
      </c>
      <c r="D411" s="106" t="s">
        <v>368</v>
      </c>
      <c r="E411" s="61" t="s">
        <v>45</v>
      </c>
      <c r="F411" s="54" t="s">
        <v>399</v>
      </c>
      <c r="G411" s="52">
        <f>SUM(H411,K411,N411,O411,P411)</f>
        <v>5250000</v>
      </c>
      <c r="H411" s="53">
        <v>0</v>
      </c>
      <c r="I411" s="53">
        <v>0</v>
      </c>
      <c r="J411" s="53">
        <f t="shared" ref="J411:J412" si="401">H411-I411</f>
        <v>0</v>
      </c>
      <c r="K411" s="53">
        <v>0</v>
      </c>
      <c r="L411" s="53">
        <v>0</v>
      </c>
      <c r="M411" s="53">
        <f t="shared" ref="M411:M412" si="402">K411-L411</f>
        <v>0</v>
      </c>
      <c r="N411" s="53">
        <v>326000</v>
      </c>
      <c r="O411" s="53">
        <v>2954000</v>
      </c>
      <c r="P411" s="53">
        <v>1970000</v>
      </c>
      <c r="Q411" s="83" t="s">
        <v>563</v>
      </c>
      <c r="R411" s="13"/>
      <c r="S411" s="29"/>
    </row>
    <row r="412" spans="1:19" s="19" customFormat="1" ht="51" customHeight="1">
      <c r="A412" s="104"/>
      <c r="B412" s="104"/>
      <c r="C412" s="91"/>
      <c r="D412" s="107"/>
      <c r="E412" s="61" t="s">
        <v>56</v>
      </c>
      <c r="F412" s="54" t="s">
        <v>399</v>
      </c>
      <c r="G412" s="52">
        <f>SUM(H412,K412,N412,O412,P412)</f>
        <v>5250000</v>
      </c>
      <c r="H412" s="53">
        <v>0</v>
      </c>
      <c r="I412" s="53">
        <v>0</v>
      </c>
      <c r="J412" s="53">
        <f t="shared" si="401"/>
        <v>0</v>
      </c>
      <c r="K412" s="53">
        <v>0</v>
      </c>
      <c r="L412" s="53">
        <v>0</v>
      </c>
      <c r="M412" s="53">
        <f t="shared" si="402"/>
        <v>0</v>
      </c>
      <c r="N412" s="53">
        <v>326000</v>
      </c>
      <c r="O412" s="53">
        <v>2954000</v>
      </c>
      <c r="P412" s="53">
        <v>1970000</v>
      </c>
      <c r="Q412" s="84"/>
      <c r="R412" s="13"/>
      <c r="S412" s="30"/>
    </row>
    <row r="413" spans="1:19" s="7" customFormat="1" ht="40.5" customHeight="1">
      <c r="A413" s="105"/>
      <c r="B413" s="105"/>
      <c r="C413" s="91"/>
      <c r="D413" s="108"/>
      <c r="E413" s="61" t="s">
        <v>8</v>
      </c>
      <c r="F413" s="54"/>
      <c r="G413" s="53">
        <f t="shared" ref="G413:P413" si="403">G412-G411</f>
        <v>0</v>
      </c>
      <c r="H413" s="53">
        <f t="shared" si="403"/>
        <v>0</v>
      </c>
      <c r="I413" s="53">
        <f t="shared" si="403"/>
        <v>0</v>
      </c>
      <c r="J413" s="53">
        <f t="shared" si="403"/>
        <v>0</v>
      </c>
      <c r="K413" s="53">
        <f t="shared" si="403"/>
        <v>0</v>
      </c>
      <c r="L413" s="53">
        <f t="shared" si="403"/>
        <v>0</v>
      </c>
      <c r="M413" s="53">
        <f t="shared" si="403"/>
        <v>0</v>
      </c>
      <c r="N413" s="53">
        <f t="shared" si="403"/>
        <v>0</v>
      </c>
      <c r="O413" s="53">
        <f t="shared" si="403"/>
        <v>0</v>
      </c>
      <c r="P413" s="53">
        <f t="shared" si="403"/>
        <v>0</v>
      </c>
      <c r="Q413" s="85"/>
      <c r="R413" s="13"/>
      <c r="S413" s="29"/>
    </row>
    <row r="414" spans="1:19" s="7" customFormat="1" ht="45" customHeight="1">
      <c r="A414" s="77" t="s">
        <v>400</v>
      </c>
      <c r="B414" s="77" t="s">
        <v>401</v>
      </c>
      <c r="C414" s="75" t="s">
        <v>402</v>
      </c>
      <c r="D414" s="101" t="s">
        <v>403</v>
      </c>
      <c r="E414" s="61" t="s">
        <v>45</v>
      </c>
      <c r="F414" s="54" t="s">
        <v>404</v>
      </c>
      <c r="G414" s="52">
        <f>SUM(H414,K414,N414,O414,P414)</f>
        <v>11300000</v>
      </c>
      <c r="H414" s="53">
        <v>0</v>
      </c>
      <c r="I414" s="53">
        <v>0</v>
      </c>
      <c r="J414" s="53">
        <f t="shared" ref="J414:J415" si="404">H414-I414</f>
        <v>0</v>
      </c>
      <c r="K414" s="53">
        <v>750000</v>
      </c>
      <c r="L414" s="53">
        <v>532925</v>
      </c>
      <c r="M414" s="53">
        <f t="shared" ref="M414:M415" si="405">K414-L414</f>
        <v>217075</v>
      </c>
      <c r="N414" s="53">
        <v>6000000</v>
      </c>
      <c r="O414" s="53">
        <v>4550000</v>
      </c>
      <c r="P414" s="53">
        <v>0</v>
      </c>
      <c r="Q414" s="74" t="s">
        <v>536</v>
      </c>
      <c r="R414" s="73" t="s">
        <v>537</v>
      </c>
      <c r="S414" s="29"/>
    </row>
    <row r="415" spans="1:19" s="19" customFormat="1" ht="45" customHeight="1">
      <c r="A415" s="92"/>
      <c r="B415" s="92"/>
      <c r="C415" s="76"/>
      <c r="D415" s="101"/>
      <c r="E415" s="61" t="s">
        <v>56</v>
      </c>
      <c r="F415" s="54" t="s">
        <v>404</v>
      </c>
      <c r="G415" s="52">
        <f>SUM(H415,K415,N415,O415,P415)</f>
        <v>11300000</v>
      </c>
      <c r="H415" s="53">
        <v>0</v>
      </c>
      <c r="I415" s="53">
        <v>0</v>
      </c>
      <c r="J415" s="53">
        <f t="shared" si="404"/>
        <v>0</v>
      </c>
      <c r="K415" s="53">
        <v>750000</v>
      </c>
      <c r="L415" s="53">
        <v>596715</v>
      </c>
      <c r="M415" s="53">
        <f t="shared" si="405"/>
        <v>153285</v>
      </c>
      <c r="N415" s="53">
        <v>6000000</v>
      </c>
      <c r="O415" s="53">
        <v>4550000</v>
      </c>
      <c r="P415" s="53">
        <v>0</v>
      </c>
      <c r="Q415" s="109"/>
      <c r="R415" s="73"/>
      <c r="S415" s="30"/>
    </row>
    <row r="416" spans="1:19" s="7" customFormat="1" ht="40.5" customHeight="1">
      <c r="A416" s="92"/>
      <c r="B416" s="92"/>
      <c r="C416" s="76"/>
      <c r="D416" s="101"/>
      <c r="E416" s="61" t="s">
        <v>8</v>
      </c>
      <c r="F416" s="54"/>
      <c r="G416" s="53">
        <f t="shared" ref="G416:P416" si="406">G415-G414</f>
        <v>0</v>
      </c>
      <c r="H416" s="53">
        <f t="shared" si="406"/>
        <v>0</v>
      </c>
      <c r="I416" s="53">
        <f t="shared" si="406"/>
        <v>0</v>
      </c>
      <c r="J416" s="53">
        <f t="shared" si="406"/>
        <v>0</v>
      </c>
      <c r="K416" s="53">
        <f t="shared" si="406"/>
        <v>0</v>
      </c>
      <c r="L416" s="53">
        <f t="shared" si="406"/>
        <v>63790</v>
      </c>
      <c r="M416" s="53">
        <f t="shared" si="406"/>
        <v>-63790</v>
      </c>
      <c r="N416" s="53">
        <f t="shared" si="406"/>
        <v>0</v>
      </c>
      <c r="O416" s="53">
        <f t="shared" si="406"/>
        <v>0</v>
      </c>
      <c r="P416" s="53">
        <f t="shared" si="406"/>
        <v>0</v>
      </c>
      <c r="Q416" s="74"/>
      <c r="R416" s="73"/>
      <c r="S416" s="29"/>
    </row>
    <row r="417" spans="1:19" s="35" customFormat="1" ht="38.25" customHeight="1">
      <c r="A417" s="77" t="s">
        <v>538</v>
      </c>
      <c r="B417" s="77" t="s">
        <v>539</v>
      </c>
      <c r="C417" s="75" t="s">
        <v>540</v>
      </c>
      <c r="D417" s="101" t="s">
        <v>541</v>
      </c>
      <c r="E417" s="61" t="s">
        <v>45</v>
      </c>
      <c r="F417" s="54"/>
      <c r="G417" s="52"/>
      <c r="H417" s="53"/>
      <c r="I417" s="53"/>
      <c r="J417" s="53">
        <f t="shared" ref="J417:J418" si="407">H417-I417</f>
        <v>0</v>
      </c>
      <c r="K417" s="53"/>
      <c r="L417" s="53"/>
      <c r="M417" s="53">
        <f t="shared" ref="M417:M418" si="408">K417-L417</f>
        <v>0</v>
      </c>
      <c r="N417" s="53"/>
      <c r="O417" s="53"/>
      <c r="P417" s="53"/>
      <c r="Q417" s="74" t="s">
        <v>509</v>
      </c>
      <c r="R417" s="102"/>
      <c r="S417" s="36"/>
    </row>
    <row r="418" spans="1:19" s="37" customFormat="1" ht="47.25" customHeight="1">
      <c r="A418" s="92"/>
      <c r="B418" s="92"/>
      <c r="C418" s="76"/>
      <c r="D418" s="101"/>
      <c r="E418" s="61" t="s">
        <v>56</v>
      </c>
      <c r="F418" s="54" t="s">
        <v>743</v>
      </c>
      <c r="G418" s="52">
        <f>SUM(H418,K418,N418,O418,P418)</f>
        <v>13300000</v>
      </c>
      <c r="H418" s="53">
        <v>0</v>
      </c>
      <c r="I418" s="53">
        <v>0</v>
      </c>
      <c r="J418" s="53">
        <f t="shared" si="407"/>
        <v>0</v>
      </c>
      <c r="K418" s="53">
        <v>0</v>
      </c>
      <c r="L418" s="53">
        <v>0</v>
      </c>
      <c r="M418" s="53">
        <f t="shared" si="408"/>
        <v>0</v>
      </c>
      <c r="N418" s="53">
        <v>700000</v>
      </c>
      <c r="O418" s="53">
        <v>466000</v>
      </c>
      <c r="P418" s="53">
        <v>12134000</v>
      </c>
      <c r="Q418" s="74"/>
      <c r="R418" s="102"/>
    </row>
    <row r="419" spans="1:19" s="35" customFormat="1" ht="38.25" customHeight="1">
      <c r="A419" s="92"/>
      <c r="B419" s="92"/>
      <c r="C419" s="76"/>
      <c r="D419" s="101"/>
      <c r="E419" s="61" t="s">
        <v>8</v>
      </c>
      <c r="F419" s="54"/>
      <c r="G419" s="53">
        <f t="shared" ref="G419:P419" si="409">G418-G417</f>
        <v>13300000</v>
      </c>
      <c r="H419" s="53">
        <f t="shared" si="409"/>
        <v>0</v>
      </c>
      <c r="I419" s="53">
        <f t="shared" si="409"/>
        <v>0</v>
      </c>
      <c r="J419" s="53">
        <f t="shared" si="409"/>
        <v>0</v>
      </c>
      <c r="K419" s="53">
        <f t="shared" si="409"/>
        <v>0</v>
      </c>
      <c r="L419" s="53">
        <f t="shared" si="409"/>
        <v>0</v>
      </c>
      <c r="M419" s="53">
        <f t="shared" si="409"/>
        <v>0</v>
      </c>
      <c r="N419" s="53">
        <f t="shared" si="409"/>
        <v>700000</v>
      </c>
      <c r="O419" s="53">
        <f t="shared" si="409"/>
        <v>466000</v>
      </c>
      <c r="P419" s="53">
        <f t="shared" si="409"/>
        <v>12134000</v>
      </c>
      <c r="Q419" s="74"/>
      <c r="R419" s="102"/>
      <c r="S419" s="36"/>
    </row>
    <row r="420" spans="1:19" s="7" customFormat="1" ht="62.25" customHeight="1">
      <c r="A420" s="75" t="s">
        <v>405</v>
      </c>
      <c r="B420" s="75" t="s">
        <v>406</v>
      </c>
      <c r="C420" s="75" t="s">
        <v>407</v>
      </c>
      <c r="D420" s="80" t="s">
        <v>408</v>
      </c>
      <c r="E420" s="61" t="s">
        <v>45</v>
      </c>
      <c r="F420" s="54" t="s">
        <v>409</v>
      </c>
      <c r="G420" s="52">
        <f>SUM(H420,K420,N420,O420,P420)</f>
        <v>1200000</v>
      </c>
      <c r="H420" s="53">
        <v>0</v>
      </c>
      <c r="I420" s="53">
        <v>0</v>
      </c>
      <c r="J420" s="53">
        <f t="shared" ref="J420:J421" si="410">H420-I420</f>
        <v>0</v>
      </c>
      <c r="K420" s="53">
        <v>600000</v>
      </c>
      <c r="L420" s="53">
        <v>0</v>
      </c>
      <c r="M420" s="53">
        <f t="shared" ref="M420:M421" si="411">K420-L420</f>
        <v>600000</v>
      </c>
      <c r="N420" s="53">
        <v>600000</v>
      </c>
      <c r="O420" s="53">
        <v>0</v>
      </c>
      <c r="P420" s="53">
        <v>0</v>
      </c>
      <c r="Q420" s="86" t="s">
        <v>709</v>
      </c>
      <c r="R420" s="102"/>
      <c r="S420" s="29"/>
    </row>
    <row r="421" spans="1:19" s="19" customFormat="1" ht="62.25" customHeight="1">
      <c r="A421" s="76"/>
      <c r="B421" s="76"/>
      <c r="C421" s="76"/>
      <c r="D421" s="81"/>
      <c r="E421" s="61" t="s">
        <v>56</v>
      </c>
      <c r="F421" s="54" t="s">
        <v>409</v>
      </c>
      <c r="G421" s="52">
        <f>SUM(H421,K421,N421,O421,P421)</f>
        <v>1200000</v>
      </c>
      <c r="H421" s="53">
        <v>0</v>
      </c>
      <c r="I421" s="53">
        <v>0</v>
      </c>
      <c r="J421" s="53">
        <f t="shared" si="410"/>
        <v>0</v>
      </c>
      <c r="K421" s="53">
        <v>600000</v>
      </c>
      <c r="L421" s="53">
        <v>467211</v>
      </c>
      <c r="M421" s="53">
        <f t="shared" si="411"/>
        <v>132789</v>
      </c>
      <c r="N421" s="53">
        <v>600000</v>
      </c>
      <c r="O421" s="53">
        <v>0</v>
      </c>
      <c r="P421" s="53">
        <v>0</v>
      </c>
      <c r="Q421" s="86"/>
      <c r="R421" s="102"/>
    </row>
    <row r="422" spans="1:19" s="7" customFormat="1" ht="40.5" customHeight="1">
      <c r="A422" s="76"/>
      <c r="B422" s="76"/>
      <c r="C422" s="76"/>
      <c r="D422" s="81"/>
      <c r="E422" s="61" t="s">
        <v>8</v>
      </c>
      <c r="F422" s="54"/>
      <c r="G422" s="53">
        <f t="shared" ref="G422:P422" si="412">G421-G420</f>
        <v>0</v>
      </c>
      <c r="H422" s="53">
        <f t="shared" si="412"/>
        <v>0</v>
      </c>
      <c r="I422" s="53">
        <f t="shared" si="412"/>
        <v>0</v>
      </c>
      <c r="J422" s="53">
        <f t="shared" si="412"/>
        <v>0</v>
      </c>
      <c r="K422" s="53">
        <f t="shared" si="412"/>
        <v>0</v>
      </c>
      <c r="L422" s="53">
        <f t="shared" si="412"/>
        <v>467211</v>
      </c>
      <c r="M422" s="53">
        <f t="shared" si="412"/>
        <v>-467211</v>
      </c>
      <c r="N422" s="53">
        <f t="shared" si="412"/>
        <v>0</v>
      </c>
      <c r="O422" s="53">
        <f t="shared" si="412"/>
        <v>0</v>
      </c>
      <c r="P422" s="53">
        <f t="shared" si="412"/>
        <v>0</v>
      </c>
      <c r="Q422" s="86"/>
      <c r="R422" s="102"/>
      <c r="S422" s="29"/>
    </row>
    <row r="423" spans="1:19" s="7" customFormat="1" ht="45.75" customHeight="1">
      <c r="A423" s="75" t="s">
        <v>410</v>
      </c>
      <c r="B423" s="75" t="s">
        <v>411</v>
      </c>
      <c r="C423" s="75" t="s">
        <v>412</v>
      </c>
      <c r="D423" s="81" t="s">
        <v>413</v>
      </c>
      <c r="E423" s="61" t="s">
        <v>45</v>
      </c>
      <c r="F423" s="54" t="s">
        <v>710</v>
      </c>
      <c r="G423" s="52">
        <f>SUM(H423,K423,N423,O423,P423)</f>
        <v>13383000</v>
      </c>
      <c r="H423" s="53">
        <v>0</v>
      </c>
      <c r="I423" s="53">
        <v>0</v>
      </c>
      <c r="J423" s="53">
        <f t="shared" ref="J423:J424" si="413">H423-I423</f>
        <v>0</v>
      </c>
      <c r="K423" s="53">
        <v>1000000</v>
      </c>
      <c r="L423" s="53">
        <v>100</v>
      </c>
      <c r="M423" s="53">
        <f t="shared" ref="M423:M424" si="414">K423-L423</f>
        <v>999900</v>
      </c>
      <c r="N423" s="53">
        <v>4953000</v>
      </c>
      <c r="O423" s="53">
        <v>7430000</v>
      </c>
      <c r="P423" s="53">
        <v>0</v>
      </c>
      <c r="Q423" s="86" t="s">
        <v>518</v>
      </c>
      <c r="R423" s="73"/>
      <c r="S423" s="29"/>
    </row>
    <row r="424" spans="1:19" s="19" customFormat="1" ht="45.75" customHeight="1">
      <c r="A424" s="76"/>
      <c r="B424" s="76"/>
      <c r="C424" s="76"/>
      <c r="D424" s="81"/>
      <c r="E424" s="61" t="s">
        <v>56</v>
      </c>
      <c r="F424" s="54" t="s">
        <v>716</v>
      </c>
      <c r="G424" s="52">
        <f>SUM(H424,K424,N424,O424,P424)</f>
        <v>14952000</v>
      </c>
      <c r="H424" s="53">
        <v>0</v>
      </c>
      <c r="I424" s="53">
        <v>0</v>
      </c>
      <c r="J424" s="53">
        <f t="shared" si="413"/>
        <v>0</v>
      </c>
      <c r="K424" s="53">
        <v>1000000</v>
      </c>
      <c r="L424" s="53">
        <v>392400</v>
      </c>
      <c r="M424" s="53">
        <f t="shared" si="414"/>
        <v>607600</v>
      </c>
      <c r="N424" s="53">
        <v>4953000</v>
      </c>
      <c r="O424" s="53">
        <v>8999000</v>
      </c>
      <c r="P424" s="53">
        <v>0</v>
      </c>
      <c r="Q424" s="86"/>
      <c r="R424" s="73"/>
      <c r="S424" s="30"/>
    </row>
    <row r="425" spans="1:19" s="7" customFormat="1" ht="30" customHeight="1">
      <c r="A425" s="76"/>
      <c r="B425" s="76"/>
      <c r="C425" s="76"/>
      <c r="D425" s="81"/>
      <c r="E425" s="61" t="s">
        <v>8</v>
      </c>
      <c r="F425" s="54"/>
      <c r="G425" s="53">
        <f t="shared" ref="G425:P425" si="415">G424-G423</f>
        <v>1569000</v>
      </c>
      <c r="H425" s="53">
        <f t="shared" si="415"/>
        <v>0</v>
      </c>
      <c r="I425" s="53">
        <f t="shared" si="415"/>
        <v>0</v>
      </c>
      <c r="J425" s="53">
        <f t="shared" si="415"/>
        <v>0</v>
      </c>
      <c r="K425" s="53">
        <f t="shared" si="415"/>
        <v>0</v>
      </c>
      <c r="L425" s="53">
        <f t="shared" si="415"/>
        <v>392300</v>
      </c>
      <c r="M425" s="53">
        <f t="shared" si="415"/>
        <v>-392300</v>
      </c>
      <c r="N425" s="53">
        <f t="shared" si="415"/>
        <v>0</v>
      </c>
      <c r="O425" s="53">
        <f t="shared" si="415"/>
        <v>1569000</v>
      </c>
      <c r="P425" s="53">
        <f t="shared" si="415"/>
        <v>0</v>
      </c>
      <c r="Q425" s="86"/>
      <c r="R425" s="73"/>
      <c r="S425" s="29"/>
    </row>
    <row r="426" spans="1:19" s="7" customFormat="1" ht="51" customHeight="1">
      <c r="A426" s="75" t="s">
        <v>410</v>
      </c>
      <c r="B426" s="75" t="s">
        <v>414</v>
      </c>
      <c r="C426" s="75" t="s">
        <v>415</v>
      </c>
      <c r="D426" s="81" t="s">
        <v>413</v>
      </c>
      <c r="E426" s="61" t="s">
        <v>45</v>
      </c>
      <c r="F426" s="54" t="s">
        <v>416</v>
      </c>
      <c r="G426" s="52">
        <f>SUM(H426,K426,N426,O426,P426)</f>
        <v>1850000</v>
      </c>
      <c r="H426" s="53">
        <v>0</v>
      </c>
      <c r="I426" s="53">
        <v>0</v>
      </c>
      <c r="J426" s="53">
        <f t="shared" ref="J426:J427" si="416">H426-I426</f>
        <v>0</v>
      </c>
      <c r="K426" s="53">
        <v>0</v>
      </c>
      <c r="L426" s="53">
        <v>0</v>
      </c>
      <c r="M426" s="53">
        <f t="shared" ref="M426:M427" si="417">K426-L426</f>
        <v>0</v>
      </c>
      <c r="N426" s="53">
        <v>1604000</v>
      </c>
      <c r="O426" s="53">
        <v>246000</v>
      </c>
      <c r="P426" s="53">
        <v>0</v>
      </c>
      <c r="Q426" s="86" t="s">
        <v>511</v>
      </c>
      <c r="R426" s="73"/>
      <c r="S426" s="29"/>
    </row>
    <row r="427" spans="1:19" s="19" customFormat="1" ht="51" customHeight="1">
      <c r="A427" s="76"/>
      <c r="B427" s="76"/>
      <c r="C427" s="76"/>
      <c r="D427" s="81"/>
      <c r="E427" s="61" t="s">
        <v>56</v>
      </c>
      <c r="F427" s="54" t="s">
        <v>416</v>
      </c>
      <c r="G427" s="52">
        <f>SUM(H427,K427,N427,O427,P427)</f>
        <v>1850000</v>
      </c>
      <c r="H427" s="53">
        <v>0</v>
      </c>
      <c r="I427" s="53">
        <v>0</v>
      </c>
      <c r="J427" s="53">
        <f t="shared" si="416"/>
        <v>0</v>
      </c>
      <c r="K427" s="53">
        <v>0</v>
      </c>
      <c r="L427" s="53">
        <v>0</v>
      </c>
      <c r="M427" s="53">
        <f t="shared" si="417"/>
        <v>0</v>
      </c>
      <c r="N427" s="53">
        <v>1604000</v>
      </c>
      <c r="O427" s="53">
        <v>246000</v>
      </c>
      <c r="P427" s="53">
        <v>0</v>
      </c>
      <c r="Q427" s="86"/>
      <c r="R427" s="73"/>
      <c r="S427" s="30"/>
    </row>
    <row r="428" spans="1:19" s="7" customFormat="1" ht="30" customHeight="1">
      <c r="A428" s="76"/>
      <c r="B428" s="76"/>
      <c r="C428" s="76"/>
      <c r="D428" s="81"/>
      <c r="E428" s="61" t="s">
        <v>8</v>
      </c>
      <c r="F428" s="54"/>
      <c r="G428" s="53">
        <f t="shared" ref="G428:P428" si="418">G427-G426</f>
        <v>0</v>
      </c>
      <c r="H428" s="53">
        <f t="shared" si="418"/>
        <v>0</v>
      </c>
      <c r="I428" s="53">
        <f t="shared" si="418"/>
        <v>0</v>
      </c>
      <c r="J428" s="53">
        <f t="shared" si="418"/>
        <v>0</v>
      </c>
      <c r="K428" s="53">
        <f t="shared" si="418"/>
        <v>0</v>
      </c>
      <c r="L428" s="53">
        <f t="shared" si="418"/>
        <v>0</v>
      </c>
      <c r="M428" s="53">
        <f t="shared" si="418"/>
        <v>0</v>
      </c>
      <c r="N428" s="53">
        <f t="shared" si="418"/>
        <v>0</v>
      </c>
      <c r="O428" s="53">
        <f t="shared" si="418"/>
        <v>0</v>
      </c>
      <c r="P428" s="53">
        <f t="shared" si="418"/>
        <v>0</v>
      </c>
      <c r="Q428" s="86"/>
      <c r="R428" s="73"/>
      <c r="S428" s="29"/>
    </row>
    <row r="429" spans="1:19" s="31" customFormat="1" ht="30" customHeight="1">
      <c r="A429" s="90" t="s">
        <v>410</v>
      </c>
      <c r="B429" s="75" t="s">
        <v>414</v>
      </c>
      <c r="C429" s="98" t="s">
        <v>717</v>
      </c>
      <c r="D429" s="81" t="s">
        <v>527</v>
      </c>
      <c r="E429" s="61" t="s">
        <v>6</v>
      </c>
      <c r="F429" s="54"/>
      <c r="G429" s="52"/>
      <c r="H429" s="53"/>
      <c r="I429" s="53"/>
      <c r="J429" s="53">
        <f t="shared" ref="J429:J430" si="419">H429-I429</f>
        <v>0</v>
      </c>
      <c r="K429" s="53"/>
      <c r="L429" s="53"/>
      <c r="M429" s="53">
        <f t="shared" ref="M429:M430" si="420">K429-L429</f>
        <v>0</v>
      </c>
      <c r="N429" s="53"/>
      <c r="O429" s="53"/>
      <c r="P429" s="53"/>
      <c r="Q429" s="86" t="s">
        <v>509</v>
      </c>
      <c r="R429" s="73"/>
      <c r="S429" s="32"/>
    </row>
    <row r="430" spans="1:19" s="33" customFormat="1" ht="63.75" customHeight="1">
      <c r="A430" s="90"/>
      <c r="B430" s="76"/>
      <c r="C430" s="99"/>
      <c r="D430" s="81"/>
      <c r="E430" s="61" t="s">
        <v>7</v>
      </c>
      <c r="F430" s="54" t="s">
        <v>744</v>
      </c>
      <c r="G430" s="52">
        <f>SUM(H430,K430,N430,O430,P430)</f>
        <v>2294000</v>
      </c>
      <c r="H430" s="53">
        <v>0</v>
      </c>
      <c r="I430" s="53">
        <v>0</v>
      </c>
      <c r="J430" s="53">
        <f t="shared" si="419"/>
        <v>0</v>
      </c>
      <c r="K430" s="53">
        <v>0</v>
      </c>
      <c r="L430" s="53">
        <v>0</v>
      </c>
      <c r="M430" s="53">
        <f t="shared" si="420"/>
        <v>0</v>
      </c>
      <c r="N430" s="53">
        <v>200000</v>
      </c>
      <c r="O430" s="53">
        <v>2094000</v>
      </c>
      <c r="P430" s="53">
        <v>0</v>
      </c>
      <c r="Q430" s="86"/>
      <c r="R430" s="73"/>
      <c r="S430" s="34"/>
    </row>
    <row r="431" spans="1:19" s="31" customFormat="1" ht="27.75" customHeight="1">
      <c r="A431" s="90"/>
      <c r="B431" s="76"/>
      <c r="C431" s="100"/>
      <c r="D431" s="81"/>
      <c r="E431" s="61" t="s">
        <v>8</v>
      </c>
      <c r="F431" s="58"/>
      <c r="G431" s="53">
        <f t="shared" ref="G431:P431" si="421">G430-G429</f>
        <v>2294000</v>
      </c>
      <c r="H431" s="53">
        <f t="shared" si="421"/>
        <v>0</v>
      </c>
      <c r="I431" s="53">
        <f t="shared" si="421"/>
        <v>0</v>
      </c>
      <c r="J431" s="53">
        <f t="shared" si="421"/>
        <v>0</v>
      </c>
      <c r="K431" s="53">
        <f t="shared" si="421"/>
        <v>0</v>
      </c>
      <c r="L431" s="53">
        <f t="shared" si="421"/>
        <v>0</v>
      </c>
      <c r="M431" s="53">
        <f t="shared" si="421"/>
        <v>0</v>
      </c>
      <c r="N431" s="53">
        <f t="shared" si="421"/>
        <v>200000</v>
      </c>
      <c r="O431" s="53">
        <f t="shared" si="421"/>
        <v>2094000</v>
      </c>
      <c r="P431" s="53">
        <f t="shared" si="421"/>
        <v>0</v>
      </c>
      <c r="Q431" s="86"/>
      <c r="R431" s="73"/>
      <c r="S431" s="32"/>
    </row>
    <row r="432" spans="1:19" s="7" customFormat="1" ht="60.75" customHeight="1">
      <c r="A432" s="90" t="s">
        <v>410</v>
      </c>
      <c r="B432" s="90" t="s">
        <v>417</v>
      </c>
      <c r="C432" s="91" t="s">
        <v>418</v>
      </c>
      <c r="D432" s="81" t="s">
        <v>413</v>
      </c>
      <c r="E432" s="61" t="s">
        <v>6</v>
      </c>
      <c r="F432" s="54" t="s">
        <v>419</v>
      </c>
      <c r="G432" s="52">
        <f>SUM(H432,K432,N432,O432,P432)</f>
        <v>12920000</v>
      </c>
      <c r="H432" s="53">
        <v>2132000</v>
      </c>
      <c r="I432" s="53">
        <v>523907</v>
      </c>
      <c r="J432" s="53">
        <f t="shared" ref="J432:J433" si="422">H432-I432</f>
        <v>1608093</v>
      </c>
      <c r="K432" s="53">
        <v>3480000</v>
      </c>
      <c r="L432" s="53">
        <v>523902</v>
      </c>
      <c r="M432" s="53">
        <f t="shared" ref="M432:M433" si="423">K432-L432</f>
        <v>2956098</v>
      </c>
      <c r="N432" s="53">
        <v>5864000</v>
      </c>
      <c r="O432" s="53">
        <v>1444000</v>
      </c>
      <c r="P432" s="53">
        <v>0</v>
      </c>
      <c r="Q432" s="86" t="s">
        <v>519</v>
      </c>
      <c r="R432" s="73"/>
      <c r="S432" s="29"/>
    </row>
    <row r="433" spans="1:19" s="19" customFormat="1" ht="60.75" customHeight="1">
      <c r="A433" s="90"/>
      <c r="B433" s="90"/>
      <c r="C433" s="91"/>
      <c r="D433" s="81"/>
      <c r="E433" s="61" t="s">
        <v>7</v>
      </c>
      <c r="F433" s="54" t="s">
        <v>419</v>
      </c>
      <c r="G433" s="52">
        <f>SUM(H433,K433,N433,O433,P433)</f>
        <v>12920000</v>
      </c>
      <c r="H433" s="53">
        <v>2132000</v>
      </c>
      <c r="I433" s="53">
        <v>2132000</v>
      </c>
      <c r="J433" s="53">
        <f t="shared" si="422"/>
        <v>0</v>
      </c>
      <c r="K433" s="53">
        <v>3480000</v>
      </c>
      <c r="L433" s="53">
        <v>3479987</v>
      </c>
      <c r="M433" s="53">
        <f t="shared" si="423"/>
        <v>13</v>
      </c>
      <c r="N433" s="53">
        <v>5864000</v>
      </c>
      <c r="O433" s="53">
        <v>1444000</v>
      </c>
      <c r="P433" s="53"/>
      <c r="Q433" s="86"/>
      <c r="R433" s="73"/>
      <c r="S433" s="30"/>
    </row>
    <row r="434" spans="1:19" s="7" customFormat="1" ht="27.75" customHeight="1">
      <c r="A434" s="90"/>
      <c r="B434" s="90"/>
      <c r="C434" s="91"/>
      <c r="D434" s="81"/>
      <c r="E434" s="61" t="s">
        <v>8</v>
      </c>
      <c r="F434" s="58"/>
      <c r="G434" s="53">
        <f t="shared" ref="G434:P434" si="424">G433-G432</f>
        <v>0</v>
      </c>
      <c r="H434" s="53">
        <f t="shared" si="424"/>
        <v>0</v>
      </c>
      <c r="I434" s="53">
        <f t="shared" si="424"/>
        <v>1608093</v>
      </c>
      <c r="J434" s="53">
        <f t="shared" si="424"/>
        <v>-1608093</v>
      </c>
      <c r="K434" s="53">
        <f t="shared" si="424"/>
        <v>0</v>
      </c>
      <c r="L434" s="53">
        <f t="shared" si="424"/>
        <v>2956085</v>
      </c>
      <c r="M434" s="53">
        <f t="shared" si="424"/>
        <v>-2956085</v>
      </c>
      <c r="N434" s="53">
        <f t="shared" si="424"/>
        <v>0</v>
      </c>
      <c r="O434" s="53">
        <f t="shared" si="424"/>
        <v>0</v>
      </c>
      <c r="P434" s="53">
        <f t="shared" si="424"/>
        <v>0</v>
      </c>
      <c r="Q434" s="86"/>
      <c r="R434" s="73"/>
      <c r="S434" s="29"/>
    </row>
    <row r="435" spans="1:19" s="7" customFormat="1" ht="49.5" customHeight="1">
      <c r="A435" s="90" t="s">
        <v>410</v>
      </c>
      <c r="B435" s="90" t="s">
        <v>417</v>
      </c>
      <c r="C435" s="91" t="s">
        <v>420</v>
      </c>
      <c r="D435" s="81" t="s">
        <v>413</v>
      </c>
      <c r="E435" s="61" t="s">
        <v>6</v>
      </c>
      <c r="F435" s="54" t="s">
        <v>421</v>
      </c>
      <c r="G435" s="52">
        <f>SUM(H435,K435,N435,O435,P435)</f>
        <v>9308101</v>
      </c>
      <c r="H435" s="53">
        <v>1303500</v>
      </c>
      <c r="I435" s="53">
        <v>3514</v>
      </c>
      <c r="J435" s="53">
        <f t="shared" ref="J435:J436" si="425">H435-I435</f>
        <v>1299986</v>
      </c>
      <c r="K435" s="53">
        <v>6603500</v>
      </c>
      <c r="L435" s="53">
        <v>5305117</v>
      </c>
      <c r="M435" s="53">
        <f t="shared" ref="M435:M436" si="426">K435-L435</f>
        <v>1298383</v>
      </c>
      <c r="N435" s="53">
        <v>1379101</v>
      </c>
      <c r="O435" s="53">
        <v>22000</v>
      </c>
      <c r="P435" s="53">
        <v>0</v>
      </c>
      <c r="Q435" s="82" t="s">
        <v>521</v>
      </c>
      <c r="R435" s="73"/>
      <c r="S435" s="29"/>
    </row>
    <row r="436" spans="1:19" s="19" customFormat="1" ht="49.5" customHeight="1">
      <c r="A436" s="90"/>
      <c r="B436" s="90"/>
      <c r="C436" s="91"/>
      <c r="D436" s="81"/>
      <c r="E436" s="61" t="s">
        <v>7</v>
      </c>
      <c r="F436" s="54" t="s">
        <v>520</v>
      </c>
      <c r="G436" s="52">
        <f>SUM(H436,K436,N436,O436,P436)</f>
        <v>9308101</v>
      </c>
      <c r="H436" s="53">
        <v>1303500</v>
      </c>
      <c r="I436" s="53">
        <v>1303432</v>
      </c>
      <c r="J436" s="53">
        <f t="shared" si="425"/>
        <v>68</v>
      </c>
      <c r="K436" s="53">
        <v>6603500</v>
      </c>
      <c r="L436" s="53">
        <v>6506891</v>
      </c>
      <c r="M436" s="53">
        <f t="shared" si="426"/>
        <v>96609</v>
      </c>
      <c r="N436" s="53">
        <v>1379101</v>
      </c>
      <c r="O436" s="53">
        <v>22000</v>
      </c>
      <c r="P436" s="53">
        <v>0</v>
      </c>
      <c r="Q436" s="82"/>
      <c r="R436" s="73"/>
      <c r="S436" s="30"/>
    </row>
    <row r="437" spans="1:19" s="7" customFormat="1" ht="30" customHeight="1">
      <c r="A437" s="90"/>
      <c r="B437" s="90"/>
      <c r="C437" s="91"/>
      <c r="D437" s="81"/>
      <c r="E437" s="61" t="s">
        <v>8</v>
      </c>
      <c r="F437" s="58"/>
      <c r="G437" s="53">
        <f t="shared" ref="G437:P437" si="427">G436-G435</f>
        <v>0</v>
      </c>
      <c r="H437" s="53">
        <f t="shared" si="427"/>
        <v>0</v>
      </c>
      <c r="I437" s="53">
        <f t="shared" si="427"/>
        <v>1299918</v>
      </c>
      <c r="J437" s="53">
        <f t="shared" si="427"/>
        <v>-1299918</v>
      </c>
      <c r="K437" s="53">
        <f t="shared" si="427"/>
        <v>0</v>
      </c>
      <c r="L437" s="53">
        <f t="shared" si="427"/>
        <v>1201774</v>
      </c>
      <c r="M437" s="53">
        <f t="shared" si="427"/>
        <v>-1201774</v>
      </c>
      <c r="N437" s="53">
        <f t="shared" si="427"/>
        <v>0</v>
      </c>
      <c r="O437" s="53">
        <f t="shared" si="427"/>
        <v>0</v>
      </c>
      <c r="P437" s="53">
        <f t="shared" si="427"/>
        <v>0</v>
      </c>
      <c r="Q437" s="82"/>
      <c r="R437" s="73"/>
      <c r="S437" s="29"/>
    </row>
    <row r="438" spans="1:19" s="7" customFormat="1" ht="59.25" customHeight="1">
      <c r="A438" s="89" t="s">
        <v>410</v>
      </c>
      <c r="B438" s="88" t="s">
        <v>417</v>
      </c>
      <c r="C438" s="87" t="s">
        <v>422</v>
      </c>
      <c r="D438" s="81" t="s">
        <v>413</v>
      </c>
      <c r="E438" s="63" t="s">
        <v>6</v>
      </c>
      <c r="F438" s="54" t="s">
        <v>423</v>
      </c>
      <c r="G438" s="52">
        <f>SUM(H438,K438,N438,O438,P438)</f>
        <v>47337000</v>
      </c>
      <c r="H438" s="53">
        <v>9412073</v>
      </c>
      <c r="I438" s="53">
        <v>9412073</v>
      </c>
      <c r="J438" s="53">
        <f t="shared" ref="J438:J439" si="428">H438-I438</f>
        <v>0</v>
      </c>
      <c r="K438" s="53">
        <v>19810418</v>
      </c>
      <c r="L438" s="53">
        <v>19810418</v>
      </c>
      <c r="M438" s="53">
        <f t="shared" ref="M438:M439" si="429">K438-L438</f>
        <v>0</v>
      </c>
      <c r="N438" s="53">
        <v>5855509</v>
      </c>
      <c r="O438" s="53">
        <v>12259000</v>
      </c>
      <c r="P438" s="53">
        <v>0</v>
      </c>
      <c r="Q438" s="82" t="s">
        <v>522</v>
      </c>
      <c r="R438" s="13"/>
      <c r="S438" s="29"/>
    </row>
    <row r="439" spans="1:19" s="19" customFormat="1" ht="63.75" customHeight="1">
      <c r="A439" s="89"/>
      <c r="B439" s="89"/>
      <c r="C439" s="87"/>
      <c r="D439" s="81"/>
      <c r="E439" s="63" t="s">
        <v>56</v>
      </c>
      <c r="F439" s="54" t="s">
        <v>423</v>
      </c>
      <c r="G439" s="52">
        <f>SUM(H439,K439,N439,O439,P439)</f>
        <v>47337000</v>
      </c>
      <c r="H439" s="53">
        <v>9412073</v>
      </c>
      <c r="I439" s="53">
        <v>9412073</v>
      </c>
      <c r="J439" s="53">
        <f t="shared" si="428"/>
        <v>0</v>
      </c>
      <c r="K439" s="53">
        <v>19810418</v>
      </c>
      <c r="L439" s="53">
        <v>19810418</v>
      </c>
      <c r="M439" s="53">
        <f t="shared" si="429"/>
        <v>0</v>
      </c>
      <c r="N439" s="53">
        <v>5855509</v>
      </c>
      <c r="O439" s="53">
        <v>12259000</v>
      </c>
      <c r="P439" s="53">
        <v>0</v>
      </c>
      <c r="Q439" s="82"/>
      <c r="R439" s="13"/>
      <c r="S439" s="30"/>
    </row>
    <row r="440" spans="1:19" s="7" customFormat="1" ht="46.5" customHeight="1">
      <c r="A440" s="89"/>
      <c r="B440" s="89"/>
      <c r="C440" s="87"/>
      <c r="D440" s="81"/>
      <c r="E440" s="63" t="s">
        <v>8</v>
      </c>
      <c r="F440" s="58"/>
      <c r="G440" s="53">
        <f t="shared" ref="G440:P440" si="430">G439-G438</f>
        <v>0</v>
      </c>
      <c r="H440" s="53">
        <f t="shared" si="430"/>
        <v>0</v>
      </c>
      <c r="I440" s="53">
        <f t="shared" si="430"/>
        <v>0</v>
      </c>
      <c r="J440" s="53">
        <f t="shared" si="430"/>
        <v>0</v>
      </c>
      <c r="K440" s="53">
        <f t="shared" si="430"/>
        <v>0</v>
      </c>
      <c r="L440" s="53">
        <f t="shared" si="430"/>
        <v>0</v>
      </c>
      <c r="M440" s="53">
        <f t="shared" si="430"/>
        <v>0</v>
      </c>
      <c r="N440" s="53">
        <f t="shared" si="430"/>
        <v>0</v>
      </c>
      <c r="O440" s="53">
        <f t="shared" si="430"/>
        <v>0</v>
      </c>
      <c r="P440" s="53">
        <f t="shared" si="430"/>
        <v>0</v>
      </c>
      <c r="Q440" s="82"/>
      <c r="R440" s="13"/>
      <c r="S440" s="29"/>
    </row>
    <row r="441" spans="1:19" s="7" customFormat="1" ht="60" customHeight="1">
      <c r="A441" s="89" t="s">
        <v>410</v>
      </c>
      <c r="B441" s="88" t="s">
        <v>417</v>
      </c>
      <c r="C441" s="96" t="s">
        <v>424</v>
      </c>
      <c r="D441" s="97" t="s">
        <v>413</v>
      </c>
      <c r="E441" s="61" t="s">
        <v>6</v>
      </c>
      <c r="F441" s="54" t="s">
        <v>425</v>
      </c>
      <c r="G441" s="52">
        <f>SUM(H441,K441,N441,O441,P441)</f>
        <v>19278000</v>
      </c>
      <c r="H441" s="53">
        <v>1540000</v>
      </c>
      <c r="I441" s="53">
        <v>1540000</v>
      </c>
      <c r="J441" s="53">
        <f t="shared" ref="J441:J442" si="431">H441-I441</f>
        <v>0</v>
      </c>
      <c r="K441" s="53">
        <v>1600000</v>
      </c>
      <c r="L441" s="53">
        <v>812540</v>
      </c>
      <c r="M441" s="53">
        <f t="shared" ref="M441:M442" si="432">K441-L441</f>
        <v>787460</v>
      </c>
      <c r="N441" s="53">
        <v>8142000</v>
      </c>
      <c r="O441" s="53">
        <v>7996000</v>
      </c>
      <c r="P441" s="53">
        <v>0</v>
      </c>
      <c r="Q441" s="82" t="s">
        <v>523</v>
      </c>
      <c r="R441" s="73"/>
      <c r="S441" s="29"/>
    </row>
    <row r="442" spans="1:19" s="19" customFormat="1" ht="60" customHeight="1">
      <c r="A442" s="89"/>
      <c r="B442" s="89"/>
      <c r="C442" s="96"/>
      <c r="D442" s="97"/>
      <c r="E442" s="61" t="s">
        <v>7</v>
      </c>
      <c r="F442" s="54" t="s">
        <v>425</v>
      </c>
      <c r="G442" s="52">
        <f>SUM(H442,K442,N442,O442,P442)</f>
        <v>19278000</v>
      </c>
      <c r="H442" s="53">
        <v>1540000</v>
      </c>
      <c r="I442" s="53">
        <v>1540000</v>
      </c>
      <c r="J442" s="53">
        <f t="shared" si="431"/>
        <v>0</v>
      </c>
      <c r="K442" s="53">
        <v>1600000</v>
      </c>
      <c r="L442" s="53">
        <v>812540</v>
      </c>
      <c r="M442" s="53">
        <f t="shared" si="432"/>
        <v>787460</v>
      </c>
      <c r="N442" s="53">
        <v>8142000</v>
      </c>
      <c r="O442" s="53">
        <v>7996000</v>
      </c>
      <c r="P442" s="53">
        <v>0</v>
      </c>
      <c r="Q442" s="82"/>
      <c r="R442" s="73"/>
      <c r="S442" s="30"/>
    </row>
    <row r="443" spans="1:19" s="7" customFormat="1" ht="46.5" customHeight="1">
      <c r="A443" s="89"/>
      <c r="B443" s="89"/>
      <c r="C443" s="96"/>
      <c r="D443" s="97"/>
      <c r="E443" s="61" t="s">
        <v>8</v>
      </c>
      <c r="F443" s="58"/>
      <c r="G443" s="53">
        <f t="shared" ref="G443:P443" si="433">G442-G441</f>
        <v>0</v>
      </c>
      <c r="H443" s="53">
        <f t="shared" si="433"/>
        <v>0</v>
      </c>
      <c r="I443" s="53">
        <f t="shared" si="433"/>
        <v>0</v>
      </c>
      <c r="J443" s="53">
        <f t="shared" si="433"/>
        <v>0</v>
      </c>
      <c r="K443" s="53">
        <f t="shared" si="433"/>
        <v>0</v>
      </c>
      <c r="L443" s="53">
        <f t="shared" si="433"/>
        <v>0</v>
      </c>
      <c r="M443" s="53">
        <f t="shared" si="433"/>
        <v>0</v>
      </c>
      <c r="N443" s="53">
        <f t="shared" si="433"/>
        <v>0</v>
      </c>
      <c r="O443" s="53">
        <f t="shared" si="433"/>
        <v>0</v>
      </c>
      <c r="P443" s="53">
        <f t="shared" si="433"/>
        <v>0</v>
      </c>
      <c r="Q443" s="82"/>
      <c r="R443" s="73"/>
      <c r="S443" s="29"/>
    </row>
    <row r="444" spans="1:19" s="7" customFormat="1" ht="50.25" customHeight="1">
      <c r="A444" s="90" t="s">
        <v>410</v>
      </c>
      <c r="B444" s="90" t="s">
        <v>417</v>
      </c>
      <c r="C444" s="91" t="s">
        <v>426</v>
      </c>
      <c r="D444" s="81" t="s">
        <v>413</v>
      </c>
      <c r="E444" s="61" t="s">
        <v>6</v>
      </c>
      <c r="F444" s="54" t="s">
        <v>427</v>
      </c>
      <c r="G444" s="52">
        <f>SUM(H444,K444,N444,O444,P444)</f>
        <v>3477000</v>
      </c>
      <c r="H444" s="53">
        <v>2000000</v>
      </c>
      <c r="I444" s="53">
        <v>1416971</v>
      </c>
      <c r="J444" s="53">
        <f t="shared" ref="J444:J445" si="434">H444-I444</f>
        <v>583029</v>
      </c>
      <c r="K444" s="53">
        <v>1000000</v>
      </c>
      <c r="L444" s="53">
        <v>6000</v>
      </c>
      <c r="M444" s="53">
        <f t="shared" ref="M444:M445" si="435">K444-L444</f>
        <v>994000</v>
      </c>
      <c r="N444" s="53">
        <v>477000</v>
      </c>
      <c r="O444" s="53">
        <v>0</v>
      </c>
      <c r="P444" s="53">
        <v>0</v>
      </c>
      <c r="Q444" s="86" t="s">
        <v>524</v>
      </c>
      <c r="R444" s="13"/>
      <c r="S444" s="29"/>
    </row>
    <row r="445" spans="1:19" s="19" customFormat="1" ht="50.25" customHeight="1">
      <c r="A445" s="90"/>
      <c r="B445" s="90"/>
      <c r="C445" s="91"/>
      <c r="D445" s="81"/>
      <c r="E445" s="61" t="s">
        <v>7</v>
      </c>
      <c r="F445" s="54" t="s">
        <v>427</v>
      </c>
      <c r="G445" s="52">
        <f>SUM(H445,K445,N445,O445,P445)</f>
        <v>3477000</v>
      </c>
      <c r="H445" s="53">
        <v>2000000</v>
      </c>
      <c r="I445" s="53">
        <v>1462285</v>
      </c>
      <c r="J445" s="53">
        <f t="shared" si="434"/>
        <v>537715</v>
      </c>
      <c r="K445" s="53">
        <v>1000000</v>
      </c>
      <c r="L445" s="53">
        <v>6000</v>
      </c>
      <c r="M445" s="53">
        <f t="shared" si="435"/>
        <v>994000</v>
      </c>
      <c r="N445" s="53">
        <v>477000</v>
      </c>
      <c r="O445" s="53">
        <v>0</v>
      </c>
      <c r="P445" s="53">
        <v>0</v>
      </c>
      <c r="Q445" s="86"/>
      <c r="R445" s="13"/>
      <c r="S445" s="30"/>
    </row>
    <row r="446" spans="1:19" s="7" customFormat="1" ht="50.25" customHeight="1">
      <c r="A446" s="90"/>
      <c r="B446" s="90"/>
      <c r="C446" s="91"/>
      <c r="D446" s="81"/>
      <c r="E446" s="61" t="s">
        <v>8</v>
      </c>
      <c r="F446" s="58"/>
      <c r="G446" s="53">
        <f t="shared" ref="G446:P446" si="436">G445-G444</f>
        <v>0</v>
      </c>
      <c r="H446" s="53">
        <f t="shared" si="436"/>
        <v>0</v>
      </c>
      <c r="I446" s="53">
        <f t="shared" si="436"/>
        <v>45314</v>
      </c>
      <c r="J446" s="53">
        <f t="shared" si="436"/>
        <v>-45314</v>
      </c>
      <c r="K446" s="53">
        <f t="shared" si="436"/>
        <v>0</v>
      </c>
      <c r="L446" s="53">
        <f t="shared" si="436"/>
        <v>0</v>
      </c>
      <c r="M446" s="53">
        <f t="shared" si="436"/>
        <v>0</v>
      </c>
      <c r="N446" s="53">
        <f t="shared" si="436"/>
        <v>0</v>
      </c>
      <c r="O446" s="53">
        <f t="shared" si="436"/>
        <v>0</v>
      </c>
      <c r="P446" s="53">
        <f t="shared" si="436"/>
        <v>0</v>
      </c>
      <c r="Q446" s="86"/>
      <c r="R446" s="13"/>
      <c r="S446" s="29"/>
    </row>
    <row r="447" spans="1:19" s="7" customFormat="1" ht="71.25" customHeight="1">
      <c r="A447" s="89" t="s">
        <v>410</v>
      </c>
      <c r="B447" s="88" t="s">
        <v>417</v>
      </c>
      <c r="C447" s="87" t="s">
        <v>428</v>
      </c>
      <c r="D447" s="81" t="s">
        <v>413</v>
      </c>
      <c r="E447" s="63" t="s">
        <v>6</v>
      </c>
      <c r="F447" s="54" t="s">
        <v>429</v>
      </c>
      <c r="G447" s="52">
        <f>SUM(H447,K447,N447,O447,P447)</f>
        <v>20729000</v>
      </c>
      <c r="H447" s="53">
        <v>0</v>
      </c>
      <c r="I447" s="53">
        <v>0</v>
      </c>
      <c r="J447" s="53">
        <f t="shared" ref="J447:J448" si="437">H447-I447</f>
        <v>0</v>
      </c>
      <c r="K447" s="53">
        <v>714000</v>
      </c>
      <c r="L447" s="53">
        <v>0</v>
      </c>
      <c r="M447" s="53">
        <f t="shared" ref="M447:M448" si="438">K447-L447</f>
        <v>714000</v>
      </c>
      <c r="N447" s="53">
        <v>455000</v>
      </c>
      <c r="O447" s="53">
        <v>1000000</v>
      </c>
      <c r="P447" s="53">
        <v>18560000</v>
      </c>
      <c r="Q447" s="82" t="s">
        <v>525</v>
      </c>
      <c r="R447" s="73"/>
      <c r="S447" s="29"/>
    </row>
    <row r="448" spans="1:19" s="19" customFormat="1" ht="71.25" customHeight="1">
      <c r="A448" s="89"/>
      <c r="B448" s="89"/>
      <c r="C448" s="87"/>
      <c r="D448" s="81"/>
      <c r="E448" s="63" t="s">
        <v>7</v>
      </c>
      <c r="F448" s="54" t="s">
        <v>429</v>
      </c>
      <c r="G448" s="52">
        <f>SUM(H448,K448,N448,O448,P448)</f>
        <v>20729000</v>
      </c>
      <c r="H448" s="53">
        <v>0</v>
      </c>
      <c r="I448" s="53">
        <v>0</v>
      </c>
      <c r="J448" s="53">
        <f t="shared" si="437"/>
        <v>0</v>
      </c>
      <c r="K448" s="53">
        <v>714000</v>
      </c>
      <c r="L448" s="53">
        <v>160300</v>
      </c>
      <c r="M448" s="53">
        <f t="shared" si="438"/>
        <v>553700</v>
      </c>
      <c r="N448" s="53">
        <v>455000</v>
      </c>
      <c r="O448" s="53">
        <v>1000000</v>
      </c>
      <c r="P448" s="53">
        <v>18560000</v>
      </c>
      <c r="Q448" s="82"/>
      <c r="R448" s="73"/>
      <c r="S448" s="30"/>
    </row>
    <row r="449" spans="1:19" s="7" customFormat="1" ht="48.75" customHeight="1">
      <c r="A449" s="89"/>
      <c r="B449" s="89"/>
      <c r="C449" s="87"/>
      <c r="D449" s="81"/>
      <c r="E449" s="63" t="s">
        <v>8</v>
      </c>
      <c r="F449" s="58"/>
      <c r="G449" s="53">
        <f t="shared" ref="G449:P449" si="439">G448-G447</f>
        <v>0</v>
      </c>
      <c r="H449" s="53">
        <f t="shared" si="439"/>
        <v>0</v>
      </c>
      <c r="I449" s="53">
        <f t="shared" si="439"/>
        <v>0</v>
      </c>
      <c r="J449" s="53">
        <f t="shared" si="439"/>
        <v>0</v>
      </c>
      <c r="K449" s="53">
        <f t="shared" si="439"/>
        <v>0</v>
      </c>
      <c r="L449" s="53">
        <f t="shared" si="439"/>
        <v>160300</v>
      </c>
      <c r="M449" s="53">
        <f t="shared" si="439"/>
        <v>-160300</v>
      </c>
      <c r="N449" s="53">
        <f t="shared" si="439"/>
        <v>0</v>
      </c>
      <c r="O449" s="53">
        <f t="shared" si="439"/>
        <v>0</v>
      </c>
      <c r="P449" s="53">
        <f t="shared" si="439"/>
        <v>0</v>
      </c>
      <c r="Q449" s="82"/>
      <c r="R449" s="73"/>
      <c r="S449" s="29"/>
    </row>
    <row r="450" spans="1:19" s="7" customFormat="1" ht="58.5" customHeight="1">
      <c r="A450" s="75" t="s">
        <v>410</v>
      </c>
      <c r="B450" s="75" t="s">
        <v>430</v>
      </c>
      <c r="C450" s="75" t="s">
        <v>431</v>
      </c>
      <c r="D450" s="81" t="s">
        <v>413</v>
      </c>
      <c r="E450" s="61" t="s">
        <v>45</v>
      </c>
      <c r="F450" s="54" t="s">
        <v>432</v>
      </c>
      <c r="G450" s="52">
        <f>SUM(H450,K450,N450,O450,P450)</f>
        <v>19600000</v>
      </c>
      <c r="H450" s="53">
        <v>0</v>
      </c>
      <c r="I450" s="53">
        <v>0</v>
      </c>
      <c r="J450" s="53">
        <f t="shared" ref="J450:J451" si="440">H450-I450</f>
        <v>0</v>
      </c>
      <c r="K450" s="53">
        <v>0</v>
      </c>
      <c r="L450" s="53">
        <v>0</v>
      </c>
      <c r="M450" s="53">
        <f t="shared" ref="M450:M451" si="441">K450-L450</f>
        <v>0</v>
      </c>
      <c r="N450" s="53">
        <v>650000</v>
      </c>
      <c r="O450" s="53">
        <v>5000000</v>
      </c>
      <c r="P450" s="53">
        <v>13950000</v>
      </c>
      <c r="Q450" s="82" t="s">
        <v>526</v>
      </c>
      <c r="R450" s="73"/>
      <c r="S450" s="29"/>
    </row>
    <row r="451" spans="1:19" s="19" customFormat="1" ht="58.5" customHeight="1">
      <c r="A451" s="76"/>
      <c r="B451" s="76"/>
      <c r="C451" s="76"/>
      <c r="D451" s="81"/>
      <c r="E451" s="61" t="s">
        <v>56</v>
      </c>
      <c r="F451" s="54" t="s">
        <v>745</v>
      </c>
      <c r="G451" s="52">
        <f>SUM(H451,K451,N451,O451,P451)</f>
        <v>19600000</v>
      </c>
      <c r="H451" s="53">
        <v>0</v>
      </c>
      <c r="I451" s="53">
        <v>0</v>
      </c>
      <c r="J451" s="53">
        <f t="shared" si="440"/>
        <v>0</v>
      </c>
      <c r="K451" s="53">
        <v>0</v>
      </c>
      <c r="L451" s="53">
        <v>0</v>
      </c>
      <c r="M451" s="53">
        <f t="shared" si="441"/>
        <v>0</v>
      </c>
      <c r="N451" s="53">
        <v>650000</v>
      </c>
      <c r="O451" s="53">
        <v>5000000</v>
      </c>
      <c r="P451" s="53">
        <v>13950000</v>
      </c>
      <c r="Q451" s="82"/>
      <c r="R451" s="73"/>
      <c r="S451" s="30"/>
    </row>
    <row r="452" spans="1:19" s="7" customFormat="1" ht="42.75" customHeight="1">
      <c r="A452" s="76"/>
      <c r="B452" s="76"/>
      <c r="C452" s="76"/>
      <c r="D452" s="81"/>
      <c r="E452" s="61" t="s">
        <v>8</v>
      </c>
      <c r="F452" s="54"/>
      <c r="G452" s="53">
        <f t="shared" ref="G452:P452" si="442">G451-G450</f>
        <v>0</v>
      </c>
      <c r="H452" s="53">
        <f t="shared" si="442"/>
        <v>0</v>
      </c>
      <c r="I452" s="53">
        <f t="shared" si="442"/>
        <v>0</v>
      </c>
      <c r="J452" s="53">
        <f t="shared" si="442"/>
        <v>0</v>
      </c>
      <c r="K452" s="53">
        <f t="shared" si="442"/>
        <v>0</v>
      </c>
      <c r="L452" s="53">
        <f t="shared" si="442"/>
        <v>0</v>
      </c>
      <c r="M452" s="53">
        <f t="shared" si="442"/>
        <v>0</v>
      </c>
      <c r="N452" s="53">
        <f t="shared" si="442"/>
        <v>0</v>
      </c>
      <c r="O452" s="53">
        <f t="shared" si="442"/>
        <v>0</v>
      </c>
      <c r="P452" s="53">
        <f t="shared" si="442"/>
        <v>0</v>
      </c>
      <c r="Q452" s="82"/>
      <c r="R452" s="73"/>
      <c r="S452" s="29"/>
    </row>
    <row r="453" spans="1:19" s="7" customFormat="1" ht="51" customHeight="1">
      <c r="A453" s="75" t="s">
        <v>433</v>
      </c>
      <c r="B453" s="75" t="s">
        <v>434</v>
      </c>
      <c r="C453" s="75" t="s">
        <v>435</v>
      </c>
      <c r="D453" s="80" t="s">
        <v>436</v>
      </c>
      <c r="E453" s="61" t="s">
        <v>45</v>
      </c>
      <c r="F453" s="54" t="s">
        <v>437</v>
      </c>
      <c r="G453" s="52">
        <f>SUM(H453,K453,N453,O453,P453)</f>
        <v>11339264</v>
      </c>
      <c r="H453" s="53">
        <v>11339264</v>
      </c>
      <c r="I453" s="53">
        <v>9150356</v>
      </c>
      <c r="J453" s="53">
        <f t="shared" ref="J453:J454" si="443">H453-I453</f>
        <v>2188908</v>
      </c>
      <c r="K453" s="53">
        <v>0</v>
      </c>
      <c r="L453" s="53">
        <v>0</v>
      </c>
      <c r="M453" s="53">
        <f t="shared" ref="M453:M454" si="444">K453-L453</f>
        <v>0</v>
      </c>
      <c r="N453" s="53">
        <v>0</v>
      </c>
      <c r="O453" s="53">
        <v>0</v>
      </c>
      <c r="P453" s="53">
        <v>0</v>
      </c>
      <c r="Q453" s="86" t="s">
        <v>528</v>
      </c>
      <c r="R453" s="73"/>
      <c r="S453" s="29"/>
    </row>
    <row r="454" spans="1:19" s="19" customFormat="1" ht="51" customHeight="1">
      <c r="A454" s="76"/>
      <c r="B454" s="76"/>
      <c r="C454" s="76"/>
      <c r="D454" s="81"/>
      <c r="E454" s="61" t="s">
        <v>56</v>
      </c>
      <c r="F454" s="54" t="s">
        <v>437</v>
      </c>
      <c r="G454" s="52">
        <f>SUM(H454,K454,N454,O454,P454)</f>
        <v>11339264</v>
      </c>
      <c r="H454" s="53">
        <v>11339264</v>
      </c>
      <c r="I454" s="53">
        <v>9913051</v>
      </c>
      <c r="J454" s="53">
        <f t="shared" si="443"/>
        <v>1426213</v>
      </c>
      <c r="K454" s="53">
        <v>0</v>
      </c>
      <c r="L454" s="53">
        <v>0</v>
      </c>
      <c r="M454" s="53">
        <f t="shared" si="444"/>
        <v>0</v>
      </c>
      <c r="N454" s="53">
        <v>0</v>
      </c>
      <c r="O454" s="53">
        <v>0</v>
      </c>
      <c r="P454" s="53">
        <v>0</v>
      </c>
      <c r="Q454" s="86"/>
      <c r="R454" s="73"/>
      <c r="S454" s="30"/>
    </row>
    <row r="455" spans="1:19" s="7" customFormat="1" ht="47.25" customHeight="1">
      <c r="A455" s="76"/>
      <c r="B455" s="76"/>
      <c r="C455" s="76"/>
      <c r="D455" s="81"/>
      <c r="E455" s="61" t="s">
        <v>8</v>
      </c>
      <c r="F455" s="54"/>
      <c r="G455" s="53">
        <f t="shared" ref="G455:P455" si="445">G454-G453</f>
        <v>0</v>
      </c>
      <c r="H455" s="53">
        <f t="shared" si="445"/>
        <v>0</v>
      </c>
      <c r="I455" s="53">
        <f t="shared" si="445"/>
        <v>762695</v>
      </c>
      <c r="J455" s="53">
        <f t="shared" si="445"/>
        <v>-762695</v>
      </c>
      <c r="K455" s="53">
        <f t="shared" si="445"/>
        <v>0</v>
      </c>
      <c r="L455" s="53">
        <f t="shared" si="445"/>
        <v>0</v>
      </c>
      <c r="M455" s="53">
        <f t="shared" si="445"/>
        <v>0</v>
      </c>
      <c r="N455" s="53">
        <f t="shared" si="445"/>
        <v>0</v>
      </c>
      <c r="O455" s="53">
        <f t="shared" si="445"/>
        <v>0</v>
      </c>
      <c r="P455" s="53">
        <f t="shared" si="445"/>
        <v>0</v>
      </c>
      <c r="Q455" s="86"/>
      <c r="R455" s="73"/>
      <c r="S455" s="29"/>
    </row>
    <row r="456" spans="1:19" s="7" customFormat="1" ht="54.75" customHeight="1">
      <c r="A456" s="75" t="s">
        <v>433</v>
      </c>
      <c r="B456" s="75" t="s">
        <v>434</v>
      </c>
      <c r="C456" s="75" t="s">
        <v>438</v>
      </c>
      <c r="D456" s="80" t="s">
        <v>436</v>
      </c>
      <c r="E456" s="61" t="s">
        <v>45</v>
      </c>
      <c r="F456" s="54" t="s">
        <v>439</v>
      </c>
      <c r="G456" s="52">
        <f>SUM(H456,K456,N456,O456,P456)</f>
        <v>11920000</v>
      </c>
      <c r="H456" s="53">
        <v>10018030</v>
      </c>
      <c r="I456" s="53">
        <v>3502958</v>
      </c>
      <c r="J456" s="53">
        <f t="shared" ref="J456:J457" si="446">H456-I456</f>
        <v>6515072</v>
      </c>
      <c r="K456" s="53">
        <v>1142000</v>
      </c>
      <c r="L456" s="53">
        <v>0</v>
      </c>
      <c r="M456" s="53">
        <f t="shared" ref="M456:M457" si="447">K456-L456</f>
        <v>1142000</v>
      </c>
      <c r="N456" s="53">
        <v>360000</v>
      </c>
      <c r="O456" s="53">
        <v>399970</v>
      </c>
      <c r="P456" s="53">
        <v>0</v>
      </c>
      <c r="Q456" s="82" t="s">
        <v>529</v>
      </c>
      <c r="R456" s="13"/>
      <c r="S456" s="29"/>
    </row>
    <row r="457" spans="1:19" s="19" customFormat="1" ht="54.75" customHeight="1">
      <c r="A457" s="76"/>
      <c r="B457" s="76"/>
      <c r="C457" s="76"/>
      <c r="D457" s="81"/>
      <c r="E457" s="61" t="s">
        <v>56</v>
      </c>
      <c r="F457" s="54" t="s">
        <v>439</v>
      </c>
      <c r="G457" s="52">
        <f>SUM(H457,K457,N457,O457,P457)</f>
        <v>11920000</v>
      </c>
      <c r="H457" s="53">
        <v>10018030</v>
      </c>
      <c r="I457" s="53">
        <v>6209232</v>
      </c>
      <c r="J457" s="53">
        <f t="shared" si="446"/>
        <v>3808798</v>
      </c>
      <c r="K457" s="53">
        <v>1142000</v>
      </c>
      <c r="L457" s="53">
        <v>200906</v>
      </c>
      <c r="M457" s="53">
        <f t="shared" si="447"/>
        <v>941094</v>
      </c>
      <c r="N457" s="53">
        <v>360000</v>
      </c>
      <c r="O457" s="53">
        <v>399970</v>
      </c>
      <c r="P457" s="53">
        <v>0</v>
      </c>
      <c r="Q457" s="82"/>
      <c r="R457" s="13"/>
      <c r="S457" s="30"/>
    </row>
    <row r="458" spans="1:19" s="7" customFormat="1" ht="47.25" customHeight="1">
      <c r="A458" s="76"/>
      <c r="B458" s="76"/>
      <c r="C458" s="76"/>
      <c r="D458" s="81"/>
      <c r="E458" s="61" t="s">
        <v>8</v>
      </c>
      <c r="F458" s="54"/>
      <c r="G458" s="53">
        <f t="shared" ref="G458:P458" si="448">G457-G456</f>
        <v>0</v>
      </c>
      <c r="H458" s="53">
        <f t="shared" si="448"/>
        <v>0</v>
      </c>
      <c r="I458" s="53">
        <f t="shared" si="448"/>
        <v>2706274</v>
      </c>
      <c r="J458" s="53">
        <f t="shared" si="448"/>
        <v>-2706274</v>
      </c>
      <c r="K458" s="53">
        <f t="shared" si="448"/>
        <v>0</v>
      </c>
      <c r="L458" s="53">
        <f t="shared" si="448"/>
        <v>200906</v>
      </c>
      <c r="M458" s="53">
        <f t="shared" si="448"/>
        <v>-200906</v>
      </c>
      <c r="N458" s="53">
        <f t="shared" si="448"/>
        <v>0</v>
      </c>
      <c r="O458" s="53">
        <f t="shared" si="448"/>
        <v>0</v>
      </c>
      <c r="P458" s="53">
        <f t="shared" si="448"/>
        <v>0</v>
      </c>
      <c r="Q458" s="82"/>
      <c r="R458" s="13"/>
      <c r="S458" s="29"/>
    </row>
    <row r="459" spans="1:19" s="7" customFormat="1" ht="70.5" customHeight="1">
      <c r="A459" s="75" t="s">
        <v>433</v>
      </c>
      <c r="B459" s="75" t="s">
        <v>434</v>
      </c>
      <c r="C459" s="75" t="s">
        <v>440</v>
      </c>
      <c r="D459" s="80" t="s">
        <v>436</v>
      </c>
      <c r="E459" s="61" t="s">
        <v>45</v>
      </c>
      <c r="F459" s="54" t="s">
        <v>442</v>
      </c>
      <c r="G459" s="52">
        <f>SUM(H459,K459,N459,O459,P459)</f>
        <v>6000000</v>
      </c>
      <c r="H459" s="53">
        <v>0</v>
      </c>
      <c r="I459" s="53">
        <v>0</v>
      </c>
      <c r="J459" s="53">
        <f t="shared" ref="J459:J460" si="449">H459-I459</f>
        <v>0</v>
      </c>
      <c r="K459" s="53">
        <v>122000</v>
      </c>
      <c r="L459" s="53">
        <v>80600</v>
      </c>
      <c r="M459" s="53">
        <f t="shared" ref="M459:M460" si="450">K459-L459</f>
        <v>41400</v>
      </c>
      <c r="N459" s="53">
        <v>1658000</v>
      </c>
      <c r="O459" s="53">
        <v>4220000</v>
      </c>
      <c r="P459" s="53">
        <v>0</v>
      </c>
      <c r="Q459" s="82" t="s">
        <v>441</v>
      </c>
      <c r="R459" s="15"/>
      <c r="S459" s="29"/>
    </row>
    <row r="460" spans="1:19" s="19" customFormat="1" ht="70.5" customHeight="1">
      <c r="A460" s="76"/>
      <c r="B460" s="76"/>
      <c r="C460" s="76"/>
      <c r="D460" s="81"/>
      <c r="E460" s="61" t="s">
        <v>56</v>
      </c>
      <c r="F460" s="54" t="s">
        <v>530</v>
      </c>
      <c r="G460" s="52">
        <f>SUM(H460,K460,N460,O460,P460)</f>
        <v>6000000</v>
      </c>
      <c r="H460" s="52">
        <v>0</v>
      </c>
      <c r="I460" s="52">
        <v>0</v>
      </c>
      <c r="J460" s="53">
        <f t="shared" si="449"/>
        <v>0</v>
      </c>
      <c r="K460" s="52">
        <v>122000</v>
      </c>
      <c r="L460" s="52">
        <v>80600</v>
      </c>
      <c r="M460" s="53">
        <f t="shared" si="450"/>
        <v>41400</v>
      </c>
      <c r="N460" s="53">
        <v>1658000</v>
      </c>
      <c r="O460" s="53">
        <v>4220000</v>
      </c>
      <c r="P460" s="53">
        <v>0</v>
      </c>
      <c r="Q460" s="82"/>
      <c r="R460" s="13"/>
      <c r="S460" s="30"/>
    </row>
    <row r="461" spans="1:19" s="7" customFormat="1" ht="42.75" customHeight="1">
      <c r="A461" s="76"/>
      <c r="B461" s="76"/>
      <c r="C461" s="76"/>
      <c r="D461" s="81"/>
      <c r="E461" s="61" t="s">
        <v>8</v>
      </c>
      <c r="F461" s="54"/>
      <c r="G461" s="53">
        <f t="shared" ref="G461:P461" si="451">G460-G459</f>
        <v>0</v>
      </c>
      <c r="H461" s="53">
        <f t="shared" si="451"/>
        <v>0</v>
      </c>
      <c r="I461" s="53">
        <f t="shared" si="451"/>
        <v>0</v>
      </c>
      <c r="J461" s="53">
        <f t="shared" si="451"/>
        <v>0</v>
      </c>
      <c r="K461" s="53">
        <f t="shared" si="451"/>
        <v>0</v>
      </c>
      <c r="L461" s="53">
        <f t="shared" si="451"/>
        <v>0</v>
      </c>
      <c r="M461" s="53">
        <f t="shared" si="451"/>
        <v>0</v>
      </c>
      <c r="N461" s="53">
        <f t="shared" si="451"/>
        <v>0</v>
      </c>
      <c r="O461" s="53">
        <f t="shared" si="451"/>
        <v>0</v>
      </c>
      <c r="P461" s="53">
        <f t="shared" si="451"/>
        <v>0</v>
      </c>
      <c r="Q461" s="82"/>
      <c r="R461" s="13"/>
      <c r="S461" s="29"/>
    </row>
    <row r="462" spans="1:19" s="7" customFormat="1" ht="67.5" customHeight="1">
      <c r="A462" s="75" t="s">
        <v>443</v>
      </c>
      <c r="B462" s="75" t="s">
        <v>444</v>
      </c>
      <c r="C462" s="75" t="s">
        <v>445</v>
      </c>
      <c r="D462" s="81" t="s">
        <v>436</v>
      </c>
      <c r="E462" s="61" t="s">
        <v>45</v>
      </c>
      <c r="F462" s="54" t="s">
        <v>446</v>
      </c>
      <c r="G462" s="52">
        <f>SUM(H462,K462,N462,O462,P462)</f>
        <v>86200000</v>
      </c>
      <c r="H462" s="53">
        <v>25000000</v>
      </c>
      <c r="I462" s="53">
        <v>12535854</v>
      </c>
      <c r="J462" s="53">
        <f t="shared" ref="J462:J463" si="452">H462-I462</f>
        <v>12464146</v>
      </c>
      <c r="K462" s="53">
        <v>15000000</v>
      </c>
      <c r="L462" s="53">
        <v>3953117</v>
      </c>
      <c r="M462" s="53">
        <f t="shared" ref="M462:M463" si="453">K462-L462</f>
        <v>11046883</v>
      </c>
      <c r="N462" s="53">
        <v>10000000</v>
      </c>
      <c r="O462" s="53">
        <v>36200000</v>
      </c>
      <c r="P462" s="53">
        <v>0</v>
      </c>
      <c r="Q462" s="93" t="s">
        <v>531</v>
      </c>
      <c r="R462" s="73"/>
      <c r="S462" s="29"/>
    </row>
    <row r="463" spans="1:19" s="19" customFormat="1" ht="67.5" customHeight="1">
      <c r="A463" s="76"/>
      <c r="B463" s="76"/>
      <c r="C463" s="76"/>
      <c r="D463" s="81"/>
      <c r="E463" s="61" t="s">
        <v>56</v>
      </c>
      <c r="F463" s="54" t="s">
        <v>446</v>
      </c>
      <c r="G463" s="52">
        <f>SUM(H463,K463,N463,O463,P463)</f>
        <v>68900000</v>
      </c>
      <c r="H463" s="53">
        <v>25000000</v>
      </c>
      <c r="I463" s="53">
        <v>12558804</v>
      </c>
      <c r="J463" s="53">
        <f t="shared" si="452"/>
        <v>12441196</v>
      </c>
      <c r="K463" s="53">
        <v>15000000</v>
      </c>
      <c r="L463" s="53">
        <v>6305550</v>
      </c>
      <c r="M463" s="53">
        <f t="shared" si="453"/>
        <v>8694450</v>
      </c>
      <c r="N463" s="53">
        <v>10000000</v>
      </c>
      <c r="O463" s="53">
        <v>18900000</v>
      </c>
      <c r="P463" s="53">
        <v>0</v>
      </c>
      <c r="Q463" s="94"/>
      <c r="R463" s="73"/>
      <c r="S463" s="30"/>
    </row>
    <row r="464" spans="1:19" s="7" customFormat="1" ht="42.75" customHeight="1">
      <c r="A464" s="76"/>
      <c r="B464" s="76"/>
      <c r="C464" s="76"/>
      <c r="D464" s="81"/>
      <c r="E464" s="61" t="s">
        <v>8</v>
      </c>
      <c r="F464" s="54"/>
      <c r="G464" s="53">
        <f t="shared" ref="G464:P464" si="454">G463-G462</f>
        <v>-17300000</v>
      </c>
      <c r="H464" s="53">
        <f t="shared" si="454"/>
        <v>0</v>
      </c>
      <c r="I464" s="53">
        <f t="shared" si="454"/>
        <v>22950</v>
      </c>
      <c r="J464" s="53">
        <f t="shared" si="454"/>
        <v>-22950</v>
      </c>
      <c r="K464" s="53">
        <f t="shared" si="454"/>
        <v>0</v>
      </c>
      <c r="L464" s="53">
        <f t="shared" si="454"/>
        <v>2352433</v>
      </c>
      <c r="M464" s="53">
        <f t="shared" si="454"/>
        <v>-2352433</v>
      </c>
      <c r="N464" s="53">
        <f t="shared" si="454"/>
        <v>0</v>
      </c>
      <c r="O464" s="53">
        <f t="shared" si="454"/>
        <v>-17300000</v>
      </c>
      <c r="P464" s="53">
        <f t="shared" si="454"/>
        <v>0</v>
      </c>
      <c r="Q464" s="95"/>
      <c r="R464" s="73"/>
      <c r="S464" s="29"/>
    </row>
    <row r="465" spans="1:19" s="7" customFormat="1" ht="57.75" customHeight="1">
      <c r="A465" s="88" t="s">
        <v>447</v>
      </c>
      <c r="B465" s="88" t="s">
        <v>448</v>
      </c>
      <c r="C465" s="87" t="s">
        <v>97</v>
      </c>
      <c r="D465" s="81" t="s">
        <v>98</v>
      </c>
      <c r="E465" s="63" t="s">
        <v>6</v>
      </c>
      <c r="F465" s="54" t="s">
        <v>449</v>
      </c>
      <c r="G465" s="52">
        <f>SUM(H465,K465,N465,O465,P465)</f>
        <v>1920000</v>
      </c>
      <c r="H465" s="53">
        <v>0</v>
      </c>
      <c r="I465" s="53">
        <v>0</v>
      </c>
      <c r="J465" s="53">
        <f t="shared" ref="J465:J466" si="455">H465-I465</f>
        <v>0</v>
      </c>
      <c r="K465" s="53">
        <v>688268</v>
      </c>
      <c r="L465" s="53">
        <v>302433</v>
      </c>
      <c r="M465" s="53">
        <f t="shared" ref="M465:M466" si="456">K465-L465</f>
        <v>385835</v>
      </c>
      <c r="N465" s="53">
        <v>1231732</v>
      </c>
      <c r="O465" s="53">
        <v>0</v>
      </c>
      <c r="P465" s="53">
        <v>0</v>
      </c>
      <c r="Q465" s="86" t="s">
        <v>450</v>
      </c>
      <c r="R465" s="73"/>
      <c r="S465" s="29"/>
    </row>
    <row r="466" spans="1:19" s="19" customFormat="1" ht="57.75" customHeight="1">
      <c r="A466" s="89"/>
      <c r="B466" s="89"/>
      <c r="C466" s="87"/>
      <c r="D466" s="81"/>
      <c r="E466" s="63" t="s">
        <v>7</v>
      </c>
      <c r="F466" s="54" t="s">
        <v>449</v>
      </c>
      <c r="G466" s="52">
        <f>SUM(H466,K466,N466,O466,P466)</f>
        <v>1920000</v>
      </c>
      <c r="H466" s="53">
        <v>0</v>
      </c>
      <c r="I466" s="53">
        <v>0</v>
      </c>
      <c r="J466" s="53">
        <f t="shared" si="455"/>
        <v>0</v>
      </c>
      <c r="K466" s="53">
        <v>688268</v>
      </c>
      <c r="L466" s="53">
        <v>448369</v>
      </c>
      <c r="M466" s="53">
        <f t="shared" si="456"/>
        <v>239899</v>
      </c>
      <c r="N466" s="53">
        <v>1231732</v>
      </c>
      <c r="O466" s="53">
        <v>0</v>
      </c>
      <c r="P466" s="53">
        <v>0</v>
      </c>
      <c r="Q466" s="86"/>
      <c r="R466" s="73"/>
      <c r="S466" s="30"/>
    </row>
    <row r="467" spans="1:19" s="7" customFormat="1" ht="46.5" customHeight="1">
      <c r="A467" s="89"/>
      <c r="B467" s="89"/>
      <c r="C467" s="87"/>
      <c r="D467" s="81"/>
      <c r="E467" s="63" t="s">
        <v>8</v>
      </c>
      <c r="F467" s="58"/>
      <c r="G467" s="53">
        <f t="shared" ref="G467:P467" si="457">G466-G465</f>
        <v>0</v>
      </c>
      <c r="H467" s="53">
        <f t="shared" si="457"/>
        <v>0</v>
      </c>
      <c r="I467" s="53">
        <f t="shared" si="457"/>
        <v>0</v>
      </c>
      <c r="J467" s="53">
        <f t="shared" si="457"/>
        <v>0</v>
      </c>
      <c r="K467" s="53">
        <f t="shared" si="457"/>
        <v>0</v>
      </c>
      <c r="L467" s="53">
        <f t="shared" si="457"/>
        <v>145936</v>
      </c>
      <c r="M467" s="53">
        <f t="shared" si="457"/>
        <v>-145936</v>
      </c>
      <c r="N467" s="53">
        <f t="shared" si="457"/>
        <v>0</v>
      </c>
      <c r="O467" s="53">
        <f t="shared" si="457"/>
        <v>0</v>
      </c>
      <c r="P467" s="53">
        <f t="shared" si="457"/>
        <v>0</v>
      </c>
      <c r="Q467" s="86"/>
      <c r="R467" s="73"/>
      <c r="S467" s="29"/>
    </row>
    <row r="468" spans="1:19" s="7" customFormat="1" ht="52.5" customHeight="1">
      <c r="A468" s="88" t="s">
        <v>447</v>
      </c>
      <c r="B468" s="88" t="s">
        <v>448</v>
      </c>
      <c r="C468" s="91" t="s">
        <v>451</v>
      </c>
      <c r="D468" s="81" t="s">
        <v>98</v>
      </c>
      <c r="E468" s="61" t="s">
        <v>6</v>
      </c>
      <c r="F468" s="54" t="s">
        <v>452</v>
      </c>
      <c r="G468" s="52">
        <f>SUM(H468,K468,N468,O468,P468)</f>
        <v>1297016</v>
      </c>
      <c r="H468" s="53">
        <v>0</v>
      </c>
      <c r="I468" s="53">
        <v>0</v>
      </c>
      <c r="J468" s="53">
        <f t="shared" ref="J468:J469" si="458">H468-I468</f>
        <v>0</v>
      </c>
      <c r="K468" s="53">
        <v>499942</v>
      </c>
      <c r="L468" s="53">
        <v>83693</v>
      </c>
      <c r="M468" s="53">
        <f t="shared" ref="M468:M469" si="459">K468-L468</f>
        <v>416249</v>
      </c>
      <c r="N468" s="53">
        <v>797074</v>
      </c>
      <c r="O468" s="53">
        <v>0</v>
      </c>
      <c r="P468" s="53">
        <v>0</v>
      </c>
      <c r="Q468" s="82" t="s">
        <v>247</v>
      </c>
      <c r="R468" s="13"/>
      <c r="S468" s="29"/>
    </row>
    <row r="469" spans="1:19" s="19" customFormat="1" ht="52.5" customHeight="1">
      <c r="A469" s="89"/>
      <c r="B469" s="89"/>
      <c r="C469" s="91"/>
      <c r="D469" s="81"/>
      <c r="E469" s="61" t="s">
        <v>7</v>
      </c>
      <c r="F469" s="54" t="s">
        <v>452</v>
      </c>
      <c r="G469" s="52">
        <f>SUM(H469,K469,N469,O469,P469)</f>
        <v>1297016</v>
      </c>
      <c r="H469" s="53">
        <v>0</v>
      </c>
      <c r="I469" s="53">
        <v>0</v>
      </c>
      <c r="J469" s="53">
        <f t="shared" si="458"/>
        <v>0</v>
      </c>
      <c r="K469" s="53">
        <v>499942</v>
      </c>
      <c r="L469" s="53">
        <v>359828</v>
      </c>
      <c r="M469" s="53">
        <f t="shared" si="459"/>
        <v>140114</v>
      </c>
      <c r="N469" s="53">
        <v>797074</v>
      </c>
      <c r="O469" s="53">
        <v>0</v>
      </c>
      <c r="P469" s="53">
        <v>0</v>
      </c>
      <c r="Q469" s="82"/>
      <c r="R469" s="13"/>
      <c r="S469" s="30"/>
    </row>
    <row r="470" spans="1:19" s="7" customFormat="1" ht="48" customHeight="1">
      <c r="A470" s="89"/>
      <c r="B470" s="89"/>
      <c r="C470" s="91"/>
      <c r="D470" s="81"/>
      <c r="E470" s="61" t="s">
        <v>8</v>
      </c>
      <c r="F470" s="58"/>
      <c r="G470" s="53">
        <f t="shared" ref="G470:P470" si="460">G469-G468</f>
        <v>0</v>
      </c>
      <c r="H470" s="53">
        <f t="shared" si="460"/>
        <v>0</v>
      </c>
      <c r="I470" s="53">
        <f t="shared" si="460"/>
        <v>0</v>
      </c>
      <c r="J470" s="53">
        <f t="shared" si="460"/>
        <v>0</v>
      </c>
      <c r="K470" s="53">
        <f t="shared" si="460"/>
        <v>0</v>
      </c>
      <c r="L470" s="53">
        <f t="shared" si="460"/>
        <v>276135</v>
      </c>
      <c r="M470" s="53">
        <f t="shared" si="460"/>
        <v>-276135</v>
      </c>
      <c r="N470" s="53">
        <f t="shared" si="460"/>
        <v>0</v>
      </c>
      <c r="O470" s="53">
        <f t="shared" si="460"/>
        <v>0</v>
      </c>
      <c r="P470" s="53">
        <f t="shared" si="460"/>
        <v>0</v>
      </c>
      <c r="Q470" s="82"/>
      <c r="R470" s="13"/>
      <c r="S470" s="29"/>
    </row>
    <row r="471" spans="1:19" s="7" customFormat="1" ht="58.5" customHeight="1">
      <c r="A471" s="88" t="s">
        <v>447</v>
      </c>
      <c r="B471" s="88" t="s">
        <v>448</v>
      </c>
      <c r="C471" s="91" t="s">
        <v>453</v>
      </c>
      <c r="D471" s="81" t="s">
        <v>98</v>
      </c>
      <c r="E471" s="61" t="s">
        <v>6</v>
      </c>
      <c r="F471" s="54" t="s">
        <v>454</v>
      </c>
      <c r="G471" s="52">
        <f>SUM(H471,K471,N471,O471,P471)</f>
        <v>6412000</v>
      </c>
      <c r="H471" s="53">
        <v>779413</v>
      </c>
      <c r="I471" s="53">
        <v>779413</v>
      </c>
      <c r="J471" s="53">
        <f t="shared" ref="J471:J472" si="461">H471-I471</f>
        <v>0</v>
      </c>
      <c r="K471" s="53">
        <v>242000</v>
      </c>
      <c r="L471" s="53">
        <v>105203</v>
      </c>
      <c r="M471" s="53">
        <f t="shared" ref="M471:M472" si="462">K471-L471</f>
        <v>136797</v>
      </c>
      <c r="N471" s="53">
        <v>1908000</v>
      </c>
      <c r="O471" s="53">
        <v>3482587</v>
      </c>
      <c r="P471" s="53">
        <v>0</v>
      </c>
      <c r="Q471" s="82" t="s">
        <v>532</v>
      </c>
      <c r="R471" s="73"/>
      <c r="S471" s="29"/>
    </row>
    <row r="472" spans="1:19" s="19" customFormat="1" ht="58.5" customHeight="1">
      <c r="A472" s="89"/>
      <c r="B472" s="89"/>
      <c r="C472" s="91"/>
      <c r="D472" s="81"/>
      <c r="E472" s="61" t="s">
        <v>7</v>
      </c>
      <c r="F472" s="54" t="s">
        <v>454</v>
      </c>
      <c r="G472" s="52">
        <f>SUM(H472,K472,N472,O472,P472)</f>
        <v>6412000</v>
      </c>
      <c r="H472" s="53">
        <v>779413</v>
      </c>
      <c r="I472" s="53">
        <v>779413</v>
      </c>
      <c r="J472" s="53">
        <f t="shared" si="461"/>
        <v>0</v>
      </c>
      <c r="K472" s="53">
        <v>242000</v>
      </c>
      <c r="L472" s="53">
        <v>202960</v>
      </c>
      <c r="M472" s="53">
        <f t="shared" si="462"/>
        <v>39040</v>
      </c>
      <c r="N472" s="53">
        <v>1908000</v>
      </c>
      <c r="O472" s="53">
        <v>3482587</v>
      </c>
      <c r="P472" s="53">
        <v>0</v>
      </c>
      <c r="Q472" s="82"/>
      <c r="R472" s="73"/>
      <c r="S472" s="30"/>
    </row>
    <row r="473" spans="1:19" s="7" customFormat="1" ht="47.25" customHeight="1">
      <c r="A473" s="89"/>
      <c r="B473" s="89"/>
      <c r="C473" s="91"/>
      <c r="D473" s="81"/>
      <c r="E473" s="61" t="s">
        <v>8</v>
      </c>
      <c r="F473" s="58"/>
      <c r="G473" s="53">
        <f t="shared" ref="G473:P473" si="463">G472-G471</f>
        <v>0</v>
      </c>
      <c r="H473" s="53">
        <f t="shared" si="463"/>
        <v>0</v>
      </c>
      <c r="I473" s="53">
        <f t="shared" si="463"/>
        <v>0</v>
      </c>
      <c r="J473" s="53">
        <f t="shared" si="463"/>
        <v>0</v>
      </c>
      <c r="K473" s="53">
        <f t="shared" si="463"/>
        <v>0</v>
      </c>
      <c r="L473" s="53">
        <f t="shared" si="463"/>
        <v>97757</v>
      </c>
      <c r="M473" s="53">
        <f t="shared" si="463"/>
        <v>-97757</v>
      </c>
      <c r="N473" s="53">
        <f t="shared" si="463"/>
        <v>0</v>
      </c>
      <c r="O473" s="53">
        <f t="shared" si="463"/>
        <v>0</v>
      </c>
      <c r="P473" s="53">
        <f t="shared" si="463"/>
        <v>0</v>
      </c>
      <c r="Q473" s="82"/>
      <c r="R473" s="73"/>
      <c r="S473" s="29"/>
    </row>
    <row r="474" spans="1:19" s="7" customFormat="1" ht="54" customHeight="1">
      <c r="A474" s="88" t="s">
        <v>447</v>
      </c>
      <c r="B474" s="90" t="s">
        <v>455</v>
      </c>
      <c r="C474" s="91" t="s">
        <v>456</v>
      </c>
      <c r="D474" s="81" t="s">
        <v>98</v>
      </c>
      <c r="E474" s="61" t="s">
        <v>6</v>
      </c>
      <c r="F474" s="54" t="s">
        <v>457</v>
      </c>
      <c r="G474" s="52">
        <f>SUM(H474,K474,N474,O474,P474)</f>
        <v>90000</v>
      </c>
      <c r="H474" s="53">
        <v>0</v>
      </c>
      <c r="I474" s="53">
        <v>0</v>
      </c>
      <c r="J474" s="53">
        <f t="shared" ref="J474:J475" si="464">H474-I474</f>
        <v>0</v>
      </c>
      <c r="K474" s="53">
        <v>90000</v>
      </c>
      <c r="L474" s="53">
        <v>45000</v>
      </c>
      <c r="M474" s="53">
        <f t="shared" ref="M474:M475" si="465">K474-L474</f>
        <v>45000</v>
      </c>
      <c r="N474" s="53">
        <v>0</v>
      </c>
      <c r="O474" s="53">
        <v>0</v>
      </c>
      <c r="P474" s="53">
        <v>0</v>
      </c>
      <c r="Q474" s="82" t="s">
        <v>533</v>
      </c>
      <c r="R474" s="73"/>
      <c r="S474" s="29"/>
    </row>
    <row r="475" spans="1:19" s="19" customFormat="1" ht="54" customHeight="1">
      <c r="A475" s="89"/>
      <c r="B475" s="90"/>
      <c r="C475" s="91"/>
      <c r="D475" s="81"/>
      <c r="E475" s="61" t="s">
        <v>7</v>
      </c>
      <c r="F475" s="54" t="s">
        <v>457</v>
      </c>
      <c r="G475" s="52">
        <f>SUM(H475,K475,N475,O475,P475)</f>
        <v>90000</v>
      </c>
      <c r="H475" s="53">
        <v>0</v>
      </c>
      <c r="I475" s="53">
        <v>0</v>
      </c>
      <c r="J475" s="53">
        <f t="shared" si="464"/>
        <v>0</v>
      </c>
      <c r="K475" s="53">
        <v>90000</v>
      </c>
      <c r="L475" s="53">
        <v>45000</v>
      </c>
      <c r="M475" s="53">
        <f t="shared" si="465"/>
        <v>45000</v>
      </c>
      <c r="N475" s="53">
        <v>0</v>
      </c>
      <c r="O475" s="53">
        <v>0</v>
      </c>
      <c r="P475" s="53">
        <v>0</v>
      </c>
      <c r="Q475" s="82"/>
      <c r="R475" s="73"/>
      <c r="S475" s="30"/>
    </row>
    <row r="476" spans="1:19" s="7" customFormat="1" ht="42.75" customHeight="1">
      <c r="A476" s="89"/>
      <c r="B476" s="90"/>
      <c r="C476" s="91"/>
      <c r="D476" s="81"/>
      <c r="E476" s="61" t="s">
        <v>8</v>
      </c>
      <c r="F476" s="58"/>
      <c r="G476" s="53">
        <f t="shared" ref="G476:P476" si="466">G475-G474</f>
        <v>0</v>
      </c>
      <c r="H476" s="53">
        <f t="shared" si="466"/>
        <v>0</v>
      </c>
      <c r="I476" s="53">
        <f t="shared" si="466"/>
        <v>0</v>
      </c>
      <c r="J476" s="53">
        <f t="shared" si="466"/>
        <v>0</v>
      </c>
      <c r="K476" s="53">
        <f t="shared" si="466"/>
        <v>0</v>
      </c>
      <c r="L476" s="53">
        <f t="shared" si="466"/>
        <v>0</v>
      </c>
      <c r="M476" s="53">
        <f t="shared" si="466"/>
        <v>0</v>
      </c>
      <c r="N476" s="53">
        <f t="shared" si="466"/>
        <v>0</v>
      </c>
      <c r="O476" s="53">
        <f t="shared" si="466"/>
        <v>0</v>
      </c>
      <c r="P476" s="53">
        <f t="shared" si="466"/>
        <v>0</v>
      </c>
      <c r="Q476" s="82"/>
      <c r="R476" s="73"/>
      <c r="S476" s="29"/>
    </row>
    <row r="477" spans="1:19" s="7" customFormat="1" ht="67.5" customHeight="1">
      <c r="A477" s="75" t="s">
        <v>458</v>
      </c>
      <c r="B477" s="75" t="s">
        <v>455</v>
      </c>
      <c r="C477" s="75" t="s">
        <v>459</v>
      </c>
      <c r="D477" s="80" t="s">
        <v>436</v>
      </c>
      <c r="E477" s="61" t="s">
        <v>6</v>
      </c>
      <c r="F477" s="54" t="s">
        <v>460</v>
      </c>
      <c r="G477" s="52">
        <f>SUM(H477,K477,N477,O477,P477)</f>
        <v>631353</v>
      </c>
      <c r="H477" s="53">
        <v>0</v>
      </c>
      <c r="I477" s="53">
        <v>0</v>
      </c>
      <c r="J477" s="53">
        <f t="shared" ref="J477:J478" si="467">H477-I477</f>
        <v>0</v>
      </c>
      <c r="K477" s="53">
        <v>631353</v>
      </c>
      <c r="L477" s="53">
        <v>20556</v>
      </c>
      <c r="M477" s="53">
        <f t="shared" ref="M477:M478" si="468">K477-L477</f>
        <v>610797</v>
      </c>
      <c r="N477" s="53">
        <v>0</v>
      </c>
      <c r="O477" s="53">
        <v>0</v>
      </c>
      <c r="P477" s="53">
        <v>0</v>
      </c>
      <c r="Q477" s="86" t="s">
        <v>534</v>
      </c>
      <c r="R477" s="73"/>
      <c r="S477" s="29"/>
    </row>
    <row r="478" spans="1:19" s="19" customFormat="1" ht="80.25" customHeight="1">
      <c r="A478" s="76"/>
      <c r="B478" s="76"/>
      <c r="C478" s="76"/>
      <c r="D478" s="81"/>
      <c r="E478" s="61" t="s">
        <v>7</v>
      </c>
      <c r="F478" s="54" t="s">
        <v>746</v>
      </c>
      <c r="G478" s="52">
        <f>SUM(H478,K478,N478,O478,P478)</f>
        <v>631353</v>
      </c>
      <c r="H478" s="52">
        <v>0</v>
      </c>
      <c r="I478" s="52">
        <v>0</v>
      </c>
      <c r="J478" s="53">
        <f t="shared" si="467"/>
        <v>0</v>
      </c>
      <c r="K478" s="52">
        <v>631353</v>
      </c>
      <c r="L478" s="52">
        <v>568720</v>
      </c>
      <c r="M478" s="53">
        <f t="shared" si="468"/>
        <v>62633</v>
      </c>
      <c r="N478" s="52">
        <v>0</v>
      </c>
      <c r="O478" s="52">
        <v>0</v>
      </c>
      <c r="P478" s="52">
        <v>0</v>
      </c>
      <c r="Q478" s="86"/>
      <c r="R478" s="73"/>
      <c r="S478" s="30"/>
    </row>
    <row r="479" spans="1:19" s="7" customFormat="1" ht="42.75" customHeight="1">
      <c r="A479" s="76"/>
      <c r="B479" s="76"/>
      <c r="C479" s="76"/>
      <c r="D479" s="81"/>
      <c r="E479" s="61" t="s">
        <v>8</v>
      </c>
      <c r="F479" s="58"/>
      <c r="G479" s="53">
        <f t="shared" ref="G479:P479" si="469">G478-G477</f>
        <v>0</v>
      </c>
      <c r="H479" s="53">
        <f t="shared" si="469"/>
        <v>0</v>
      </c>
      <c r="I479" s="53">
        <f t="shared" si="469"/>
        <v>0</v>
      </c>
      <c r="J479" s="53">
        <f t="shared" si="469"/>
        <v>0</v>
      </c>
      <c r="K479" s="53">
        <f t="shared" si="469"/>
        <v>0</v>
      </c>
      <c r="L479" s="53">
        <f t="shared" si="469"/>
        <v>548164</v>
      </c>
      <c r="M479" s="53">
        <f t="shared" si="469"/>
        <v>-548164</v>
      </c>
      <c r="N479" s="53">
        <f t="shared" si="469"/>
        <v>0</v>
      </c>
      <c r="O479" s="53">
        <f t="shared" si="469"/>
        <v>0</v>
      </c>
      <c r="P479" s="53">
        <f t="shared" si="469"/>
        <v>0</v>
      </c>
      <c r="Q479" s="86"/>
      <c r="R479" s="73"/>
      <c r="S479" s="29"/>
    </row>
    <row r="480" spans="1:19" s="7" customFormat="1" ht="69" customHeight="1">
      <c r="A480" s="77" t="s">
        <v>461</v>
      </c>
      <c r="B480" s="77" t="s">
        <v>462</v>
      </c>
      <c r="C480" s="77" t="s">
        <v>463</v>
      </c>
      <c r="D480" s="78" t="s">
        <v>464</v>
      </c>
      <c r="E480" s="57" t="s">
        <v>6</v>
      </c>
      <c r="F480" s="62" t="s">
        <v>465</v>
      </c>
      <c r="G480" s="52">
        <f>SUM(H480,K480,N480,O480,P480)</f>
        <v>4898908</v>
      </c>
      <c r="H480" s="52">
        <v>0</v>
      </c>
      <c r="I480" s="52">
        <v>0</v>
      </c>
      <c r="J480" s="53">
        <f t="shared" ref="J480:J481" si="470">H480-I480</f>
        <v>0</v>
      </c>
      <c r="K480" s="52">
        <v>2598908</v>
      </c>
      <c r="L480" s="52">
        <v>538018</v>
      </c>
      <c r="M480" s="53">
        <f t="shared" ref="M480:M481" si="471">K480-L480</f>
        <v>2060890</v>
      </c>
      <c r="N480" s="52">
        <v>2300000</v>
      </c>
      <c r="O480" s="52">
        <v>0</v>
      </c>
      <c r="P480" s="52">
        <v>0</v>
      </c>
      <c r="Q480" s="86" t="s">
        <v>586</v>
      </c>
      <c r="R480" s="73"/>
      <c r="S480" s="29"/>
    </row>
    <row r="481" spans="1:19" s="19" customFormat="1" ht="69" customHeight="1">
      <c r="A481" s="92"/>
      <c r="B481" s="92"/>
      <c r="C481" s="92"/>
      <c r="D481" s="78"/>
      <c r="E481" s="57" t="s">
        <v>7</v>
      </c>
      <c r="F481" s="62" t="s">
        <v>465</v>
      </c>
      <c r="G481" s="52">
        <f>SUM(H481,K481,N481,O481,P481)</f>
        <v>4898908</v>
      </c>
      <c r="H481" s="53">
        <v>0</v>
      </c>
      <c r="I481" s="53">
        <v>0</v>
      </c>
      <c r="J481" s="53">
        <f t="shared" si="470"/>
        <v>0</v>
      </c>
      <c r="K481" s="53">
        <v>2598908</v>
      </c>
      <c r="L481" s="53">
        <v>2384812</v>
      </c>
      <c r="M481" s="53">
        <f t="shared" si="471"/>
        <v>214096</v>
      </c>
      <c r="N481" s="53">
        <v>2300000</v>
      </c>
      <c r="O481" s="53"/>
      <c r="P481" s="53">
        <v>0</v>
      </c>
      <c r="Q481" s="86"/>
      <c r="R481" s="73"/>
      <c r="S481" s="30"/>
    </row>
    <row r="482" spans="1:19" s="7" customFormat="1" ht="42.75" customHeight="1">
      <c r="A482" s="92"/>
      <c r="B482" s="92"/>
      <c r="C482" s="92"/>
      <c r="D482" s="78"/>
      <c r="E482" s="57" t="s">
        <v>8</v>
      </c>
      <c r="F482" s="62"/>
      <c r="G482" s="53">
        <f t="shared" ref="G482:P482" si="472">G481-G480</f>
        <v>0</v>
      </c>
      <c r="H482" s="53">
        <f t="shared" si="472"/>
        <v>0</v>
      </c>
      <c r="I482" s="53">
        <f t="shared" si="472"/>
        <v>0</v>
      </c>
      <c r="J482" s="53">
        <f t="shared" si="472"/>
        <v>0</v>
      </c>
      <c r="K482" s="53">
        <f t="shared" si="472"/>
        <v>0</v>
      </c>
      <c r="L482" s="53">
        <f t="shared" si="472"/>
        <v>1846794</v>
      </c>
      <c r="M482" s="53">
        <f t="shared" si="472"/>
        <v>-1846794</v>
      </c>
      <c r="N482" s="53">
        <f t="shared" si="472"/>
        <v>0</v>
      </c>
      <c r="O482" s="53">
        <f t="shared" si="472"/>
        <v>0</v>
      </c>
      <c r="P482" s="53">
        <f t="shared" si="472"/>
        <v>0</v>
      </c>
      <c r="Q482" s="86"/>
      <c r="R482" s="73"/>
      <c r="S482" s="29"/>
    </row>
    <row r="483" spans="1:19" s="7" customFormat="1" ht="54.75" customHeight="1">
      <c r="A483" s="75" t="s">
        <v>466</v>
      </c>
      <c r="B483" s="75" t="s">
        <v>467</v>
      </c>
      <c r="C483" s="75" t="s">
        <v>468</v>
      </c>
      <c r="D483" s="81" t="s">
        <v>464</v>
      </c>
      <c r="E483" s="57" t="s">
        <v>6</v>
      </c>
      <c r="F483" s="54" t="s">
        <v>469</v>
      </c>
      <c r="G483" s="52">
        <f>SUM(H483,K483,N483,O483,P483)</f>
        <v>3490577</v>
      </c>
      <c r="H483" s="53">
        <v>0</v>
      </c>
      <c r="I483" s="53">
        <v>0</v>
      </c>
      <c r="J483" s="53">
        <f t="shared" ref="J483:J484" si="473">H483-I483</f>
        <v>0</v>
      </c>
      <c r="K483" s="53">
        <v>0</v>
      </c>
      <c r="L483" s="53">
        <v>0</v>
      </c>
      <c r="M483" s="53">
        <f t="shared" ref="M483:M484" si="474">K483-L483</f>
        <v>0</v>
      </c>
      <c r="N483" s="53">
        <v>2268273</v>
      </c>
      <c r="O483" s="53">
        <v>1222304</v>
      </c>
      <c r="P483" s="53">
        <v>0</v>
      </c>
      <c r="Q483" s="82" t="s">
        <v>587</v>
      </c>
      <c r="R483" s="73"/>
      <c r="S483" s="29"/>
    </row>
    <row r="484" spans="1:19" s="19" customFormat="1" ht="54.75" customHeight="1">
      <c r="A484" s="76"/>
      <c r="B484" s="76"/>
      <c r="C484" s="76"/>
      <c r="D484" s="81"/>
      <c r="E484" s="57" t="s">
        <v>7</v>
      </c>
      <c r="F484" s="54" t="s">
        <v>469</v>
      </c>
      <c r="G484" s="52">
        <f>SUM(H484,K484,N484,O484,P484)</f>
        <v>3490577</v>
      </c>
      <c r="H484" s="53">
        <v>0</v>
      </c>
      <c r="I484" s="53">
        <v>0</v>
      </c>
      <c r="J484" s="53">
        <f t="shared" si="473"/>
        <v>0</v>
      </c>
      <c r="K484" s="53">
        <v>0</v>
      </c>
      <c r="L484" s="53">
        <v>0</v>
      </c>
      <c r="M484" s="53">
        <f t="shared" si="474"/>
        <v>0</v>
      </c>
      <c r="N484" s="53">
        <v>2268273</v>
      </c>
      <c r="O484" s="53">
        <v>1222304</v>
      </c>
      <c r="P484" s="53">
        <v>0</v>
      </c>
      <c r="Q484" s="82"/>
      <c r="R484" s="73"/>
      <c r="S484" s="30"/>
    </row>
    <row r="485" spans="1:19" s="7" customFormat="1" ht="42.75" customHeight="1">
      <c r="A485" s="76"/>
      <c r="B485" s="76"/>
      <c r="C485" s="76"/>
      <c r="D485" s="81"/>
      <c r="E485" s="57" t="s">
        <v>8</v>
      </c>
      <c r="F485" s="62"/>
      <c r="G485" s="53">
        <f t="shared" ref="G485:P485" si="475">G484-G483</f>
        <v>0</v>
      </c>
      <c r="H485" s="53">
        <f t="shared" si="475"/>
        <v>0</v>
      </c>
      <c r="I485" s="53">
        <f t="shared" si="475"/>
        <v>0</v>
      </c>
      <c r="J485" s="53">
        <f t="shared" si="475"/>
        <v>0</v>
      </c>
      <c r="K485" s="53">
        <f t="shared" si="475"/>
        <v>0</v>
      </c>
      <c r="L485" s="53">
        <f t="shared" si="475"/>
        <v>0</v>
      </c>
      <c r="M485" s="53">
        <f t="shared" si="475"/>
        <v>0</v>
      </c>
      <c r="N485" s="53">
        <f t="shared" si="475"/>
        <v>0</v>
      </c>
      <c r="O485" s="53">
        <f t="shared" si="475"/>
        <v>0</v>
      </c>
      <c r="P485" s="53">
        <f t="shared" si="475"/>
        <v>0</v>
      </c>
      <c r="Q485" s="82"/>
      <c r="R485" s="73"/>
      <c r="S485" s="29"/>
    </row>
    <row r="486" spans="1:19" s="7" customFormat="1" ht="39.75" customHeight="1">
      <c r="A486" s="75" t="s">
        <v>466</v>
      </c>
      <c r="B486" s="75" t="s">
        <v>467</v>
      </c>
      <c r="C486" s="75" t="s">
        <v>470</v>
      </c>
      <c r="D486" s="81" t="s">
        <v>464</v>
      </c>
      <c r="E486" s="57" t="s">
        <v>6</v>
      </c>
      <c r="F486" s="54" t="s">
        <v>471</v>
      </c>
      <c r="G486" s="52">
        <f>SUM(H486,K486,N486,O486,P486)</f>
        <v>5434319</v>
      </c>
      <c r="H486" s="53">
        <v>0</v>
      </c>
      <c r="I486" s="53">
        <v>0</v>
      </c>
      <c r="J486" s="53">
        <f t="shared" ref="J486:J487" si="476">H486-I486</f>
        <v>0</v>
      </c>
      <c r="K486" s="53">
        <v>0</v>
      </c>
      <c r="L486" s="53">
        <v>0</v>
      </c>
      <c r="M486" s="53">
        <f t="shared" ref="M486:M487" si="477">K486-L486</f>
        <v>0</v>
      </c>
      <c r="N486" s="53">
        <v>1979392</v>
      </c>
      <c r="O486" s="53">
        <v>2000000</v>
      </c>
      <c r="P486" s="53">
        <v>1454927</v>
      </c>
      <c r="Q486" s="82" t="s">
        <v>588</v>
      </c>
      <c r="R486" s="73"/>
      <c r="S486" s="29"/>
    </row>
    <row r="487" spans="1:19" s="19" customFormat="1" ht="50.25" customHeight="1">
      <c r="A487" s="76"/>
      <c r="B487" s="76"/>
      <c r="C487" s="76"/>
      <c r="D487" s="81"/>
      <c r="E487" s="57" t="s">
        <v>7</v>
      </c>
      <c r="F487" s="54" t="s">
        <v>471</v>
      </c>
      <c r="G487" s="52">
        <f>SUM(H487,K487,N487,O487,P487)</f>
        <v>5434319</v>
      </c>
      <c r="H487" s="53">
        <v>0</v>
      </c>
      <c r="I487" s="53">
        <v>0</v>
      </c>
      <c r="J487" s="53">
        <f t="shared" si="476"/>
        <v>0</v>
      </c>
      <c r="K487" s="53">
        <v>0</v>
      </c>
      <c r="L487" s="53">
        <v>0</v>
      </c>
      <c r="M487" s="53">
        <f t="shared" si="477"/>
        <v>0</v>
      </c>
      <c r="N487" s="53">
        <v>1979392</v>
      </c>
      <c r="O487" s="53">
        <v>1000000</v>
      </c>
      <c r="P487" s="53">
        <v>2454927</v>
      </c>
      <c r="Q487" s="82"/>
      <c r="R487" s="73"/>
      <c r="S487" s="30"/>
    </row>
    <row r="488" spans="1:19" s="7" customFormat="1" ht="40.5" customHeight="1">
      <c r="A488" s="76"/>
      <c r="B488" s="76"/>
      <c r="C488" s="76"/>
      <c r="D488" s="81"/>
      <c r="E488" s="57" t="s">
        <v>8</v>
      </c>
      <c r="F488" s="62"/>
      <c r="G488" s="53">
        <f t="shared" ref="G488:P488" si="478">G487-G486</f>
        <v>0</v>
      </c>
      <c r="H488" s="53">
        <f t="shared" si="478"/>
        <v>0</v>
      </c>
      <c r="I488" s="53">
        <f t="shared" si="478"/>
        <v>0</v>
      </c>
      <c r="J488" s="53">
        <f t="shared" si="478"/>
        <v>0</v>
      </c>
      <c r="K488" s="53">
        <f t="shared" si="478"/>
        <v>0</v>
      </c>
      <c r="L488" s="53">
        <f t="shared" si="478"/>
        <v>0</v>
      </c>
      <c r="M488" s="53">
        <f t="shared" si="478"/>
        <v>0</v>
      </c>
      <c r="N488" s="53">
        <f t="shared" si="478"/>
        <v>0</v>
      </c>
      <c r="O488" s="53">
        <f t="shared" si="478"/>
        <v>-1000000</v>
      </c>
      <c r="P488" s="53">
        <f t="shared" si="478"/>
        <v>1000000</v>
      </c>
      <c r="Q488" s="82"/>
      <c r="R488" s="73"/>
      <c r="S488" s="29"/>
    </row>
    <row r="489" spans="1:19" s="44" customFormat="1" ht="44.25" customHeight="1">
      <c r="A489" s="75" t="s">
        <v>589</v>
      </c>
      <c r="B489" s="75" t="s">
        <v>590</v>
      </c>
      <c r="C489" s="75" t="s">
        <v>592</v>
      </c>
      <c r="D489" s="81" t="s">
        <v>591</v>
      </c>
      <c r="E489" s="61" t="s">
        <v>45</v>
      </c>
      <c r="F489" s="54"/>
      <c r="G489" s="52"/>
      <c r="H489" s="53"/>
      <c r="I489" s="53"/>
      <c r="J489" s="53">
        <f t="shared" ref="J489:J490" si="479">H489-I489</f>
        <v>0</v>
      </c>
      <c r="K489" s="53"/>
      <c r="L489" s="53"/>
      <c r="M489" s="53">
        <f t="shared" ref="M489:M490" si="480">K489-L489</f>
        <v>0</v>
      </c>
      <c r="N489" s="53"/>
      <c r="O489" s="53"/>
      <c r="P489" s="53"/>
      <c r="Q489" s="82" t="s">
        <v>509</v>
      </c>
      <c r="R489" s="73"/>
      <c r="S489" s="45"/>
    </row>
    <row r="490" spans="1:19" s="42" customFormat="1" ht="44.25" customHeight="1">
      <c r="A490" s="76"/>
      <c r="B490" s="76"/>
      <c r="C490" s="76"/>
      <c r="D490" s="81"/>
      <c r="E490" s="61" t="s">
        <v>56</v>
      </c>
      <c r="F490" s="54" t="s">
        <v>593</v>
      </c>
      <c r="G490" s="52">
        <f>SUM(H490,K490,N490,O490,P490)</f>
        <v>5351351</v>
      </c>
      <c r="H490" s="53">
        <v>0</v>
      </c>
      <c r="I490" s="53">
        <v>0</v>
      </c>
      <c r="J490" s="53">
        <f t="shared" si="479"/>
        <v>0</v>
      </c>
      <c r="K490" s="53">
        <v>0</v>
      </c>
      <c r="L490" s="53">
        <v>0</v>
      </c>
      <c r="M490" s="53">
        <f t="shared" si="480"/>
        <v>0</v>
      </c>
      <c r="N490" s="53">
        <v>1809544</v>
      </c>
      <c r="O490" s="53">
        <v>2500000</v>
      </c>
      <c r="P490" s="53">
        <v>1041807</v>
      </c>
      <c r="Q490" s="82"/>
      <c r="R490" s="73"/>
      <c r="S490" s="43"/>
    </row>
    <row r="491" spans="1:19" s="44" customFormat="1" ht="40.5" customHeight="1">
      <c r="A491" s="76"/>
      <c r="B491" s="76"/>
      <c r="C491" s="76"/>
      <c r="D491" s="81"/>
      <c r="E491" s="61" t="s">
        <v>8</v>
      </c>
      <c r="F491" s="54"/>
      <c r="G491" s="53">
        <f t="shared" ref="G491:P491" si="481">G490-G489</f>
        <v>5351351</v>
      </c>
      <c r="H491" s="53">
        <f t="shared" si="481"/>
        <v>0</v>
      </c>
      <c r="I491" s="53">
        <f t="shared" si="481"/>
        <v>0</v>
      </c>
      <c r="J491" s="53">
        <f t="shared" si="481"/>
        <v>0</v>
      </c>
      <c r="K491" s="53">
        <f t="shared" si="481"/>
        <v>0</v>
      </c>
      <c r="L491" s="53">
        <f t="shared" si="481"/>
        <v>0</v>
      </c>
      <c r="M491" s="53">
        <f t="shared" si="481"/>
        <v>0</v>
      </c>
      <c r="N491" s="53">
        <f t="shared" si="481"/>
        <v>1809544</v>
      </c>
      <c r="O491" s="53">
        <f t="shared" si="481"/>
        <v>2500000</v>
      </c>
      <c r="P491" s="53">
        <f t="shared" si="481"/>
        <v>1041807</v>
      </c>
      <c r="Q491" s="82"/>
      <c r="R491" s="73"/>
      <c r="S491" s="45"/>
    </row>
    <row r="492" spans="1:19" s="7" customFormat="1" ht="44.25" customHeight="1">
      <c r="A492" s="75" t="s">
        <v>472</v>
      </c>
      <c r="B492" s="75" t="s">
        <v>473</v>
      </c>
      <c r="C492" s="75" t="s">
        <v>474</v>
      </c>
      <c r="D492" s="80" t="s">
        <v>475</v>
      </c>
      <c r="E492" s="61" t="s">
        <v>45</v>
      </c>
      <c r="F492" s="54" t="s">
        <v>476</v>
      </c>
      <c r="G492" s="52">
        <f>SUM(H492,K492,N492,O492,P492)</f>
        <v>570000</v>
      </c>
      <c r="H492" s="53">
        <v>0</v>
      </c>
      <c r="I492" s="53">
        <v>0</v>
      </c>
      <c r="J492" s="53">
        <f t="shared" ref="J492:J493" si="482">H492-I492</f>
        <v>0</v>
      </c>
      <c r="K492" s="53">
        <v>570000</v>
      </c>
      <c r="L492" s="53">
        <v>174663</v>
      </c>
      <c r="M492" s="53">
        <f t="shared" ref="M492:M493" si="483">K492-L492</f>
        <v>395337</v>
      </c>
      <c r="N492" s="53">
        <v>0</v>
      </c>
      <c r="O492" s="53">
        <v>0</v>
      </c>
      <c r="P492" s="53">
        <v>0</v>
      </c>
      <c r="Q492" s="74" t="s">
        <v>595</v>
      </c>
      <c r="R492" s="73"/>
      <c r="S492" s="29"/>
    </row>
    <row r="493" spans="1:19" s="19" customFormat="1" ht="44.25" customHeight="1">
      <c r="A493" s="76"/>
      <c r="B493" s="76"/>
      <c r="C493" s="76"/>
      <c r="D493" s="81"/>
      <c r="E493" s="61" t="s">
        <v>56</v>
      </c>
      <c r="F493" s="54" t="s">
        <v>594</v>
      </c>
      <c r="G493" s="52">
        <f>SUM(H493,K493,N493,O493,P493)</f>
        <v>570000</v>
      </c>
      <c r="H493" s="53">
        <v>0</v>
      </c>
      <c r="I493" s="53">
        <v>0</v>
      </c>
      <c r="J493" s="53">
        <f t="shared" si="482"/>
        <v>0</v>
      </c>
      <c r="K493" s="53">
        <v>570000</v>
      </c>
      <c r="L493" s="53">
        <v>253668</v>
      </c>
      <c r="M493" s="53">
        <f t="shared" si="483"/>
        <v>316332</v>
      </c>
      <c r="N493" s="53">
        <v>0</v>
      </c>
      <c r="O493" s="53">
        <v>0</v>
      </c>
      <c r="P493" s="53">
        <v>0</v>
      </c>
      <c r="Q493" s="74"/>
      <c r="R493" s="73"/>
      <c r="S493" s="30"/>
    </row>
    <row r="494" spans="1:19" s="7" customFormat="1" ht="40.5" customHeight="1">
      <c r="A494" s="76"/>
      <c r="B494" s="76"/>
      <c r="C494" s="76"/>
      <c r="D494" s="81"/>
      <c r="E494" s="61" t="s">
        <v>8</v>
      </c>
      <c r="F494" s="54"/>
      <c r="G494" s="53">
        <f t="shared" ref="G494:P494" si="484">G493-G492</f>
        <v>0</v>
      </c>
      <c r="H494" s="53">
        <f t="shared" si="484"/>
        <v>0</v>
      </c>
      <c r="I494" s="53">
        <f t="shared" si="484"/>
        <v>0</v>
      </c>
      <c r="J494" s="53">
        <f t="shared" si="484"/>
        <v>0</v>
      </c>
      <c r="K494" s="53">
        <f t="shared" si="484"/>
        <v>0</v>
      </c>
      <c r="L494" s="53">
        <f t="shared" si="484"/>
        <v>79005</v>
      </c>
      <c r="M494" s="53">
        <f t="shared" si="484"/>
        <v>-79005</v>
      </c>
      <c r="N494" s="53">
        <f t="shared" si="484"/>
        <v>0</v>
      </c>
      <c r="O494" s="53">
        <f t="shared" si="484"/>
        <v>0</v>
      </c>
      <c r="P494" s="53">
        <f t="shared" si="484"/>
        <v>0</v>
      </c>
      <c r="Q494" s="74"/>
      <c r="R494" s="73"/>
      <c r="S494" s="29"/>
    </row>
    <row r="495" spans="1:19" s="7" customFormat="1" ht="46.5" customHeight="1">
      <c r="A495" s="75" t="s">
        <v>472</v>
      </c>
      <c r="B495" s="75" t="s">
        <v>473</v>
      </c>
      <c r="C495" s="87" t="s">
        <v>477</v>
      </c>
      <c r="D495" s="80" t="s">
        <v>475</v>
      </c>
      <c r="E495" s="63" t="s">
        <v>6</v>
      </c>
      <c r="F495" s="54" t="s">
        <v>478</v>
      </c>
      <c r="G495" s="52">
        <f>SUM(H495,K495,N495,O495,P495)</f>
        <v>1437371</v>
      </c>
      <c r="H495" s="53">
        <v>0</v>
      </c>
      <c r="I495" s="53">
        <v>0</v>
      </c>
      <c r="J495" s="53">
        <f t="shared" ref="J495:J496" si="485">H495-I495</f>
        <v>0</v>
      </c>
      <c r="K495" s="53">
        <v>1155355</v>
      </c>
      <c r="L495" s="53">
        <v>293487</v>
      </c>
      <c r="M495" s="53">
        <f t="shared" ref="M495:M496" si="486">K495-L495</f>
        <v>861868</v>
      </c>
      <c r="N495" s="53">
        <v>282016</v>
      </c>
      <c r="O495" s="53">
        <v>0</v>
      </c>
      <c r="P495" s="53">
        <v>0</v>
      </c>
      <c r="Q495" s="74" t="s">
        <v>597</v>
      </c>
      <c r="R495" s="73"/>
      <c r="S495" s="29"/>
    </row>
    <row r="496" spans="1:19" s="19" customFormat="1" ht="46.5" customHeight="1">
      <c r="A496" s="76"/>
      <c r="B496" s="76"/>
      <c r="C496" s="87"/>
      <c r="D496" s="81"/>
      <c r="E496" s="63" t="s">
        <v>7</v>
      </c>
      <c r="F496" s="54" t="s">
        <v>596</v>
      </c>
      <c r="G496" s="52">
        <f>SUM(H496,K496,N496,O496,P496)</f>
        <v>1437371</v>
      </c>
      <c r="H496" s="53">
        <v>0</v>
      </c>
      <c r="I496" s="53">
        <v>0</v>
      </c>
      <c r="J496" s="53">
        <f t="shared" si="485"/>
        <v>0</v>
      </c>
      <c r="K496" s="53">
        <v>1155355</v>
      </c>
      <c r="L496" s="53">
        <v>574812</v>
      </c>
      <c r="M496" s="53">
        <f t="shared" si="486"/>
        <v>580543</v>
      </c>
      <c r="N496" s="53">
        <v>282016</v>
      </c>
      <c r="O496" s="53">
        <v>0</v>
      </c>
      <c r="P496" s="53">
        <v>0</v>
      </c>
      <c r="Q496" s="74"/>
      <c r="R496" s="73"/>
      <c r="S496" s="30"/>
    </row>
    <row r="497" spans="1:19" s="7" customFormat="1" ht="40.5" customHeight="1">
      <c r="A497" s="76"/>
      <c r="B497" s="76"/>
      <c r="C497" s="87"/>
      <c r="D497" s="81"/>
      <c r="E497" s="63" t="s">
        <v>8</v>
      </c>
      <c r="F497" s="58"/>
      <c r="G497" s="53">
        <f t="shared" ref="G497:P497" si="487">G496-G495</f>
        <v>0</v>
      </c>
      <c r="H497" s="53">
        <f t="shared" si="487"/>
        <v>0</v>
      </c>
      <c r="I497" s="53">
        <f t="shared" si="487"/>
        <v>0</v>
      </c>
      <c r="J497" s="53">
        <f t="shared" si="487"/>
        <v>0</v>
      </c>
      <c r="K497" s="53">
        <f t="shared" si="487"/>
        <v>0</v>
      </c>
      <c r="L497" s="53">
        <f t="shared" si="487"/>
        <v>281325</v>
      </c>
      <c r="M497" s="53">
        <f t="shared" si="487"/>
        <v>-281325</v>
      </c>
      <c r="N497" s="53">
        <f t="shared" si="487"/>
        <v>0</v>
      </c>
      <c r="O497" s="53">
        <f t="shared" si="487"/>
        <v>0</v>
      </c>
      <c r="P497" s="53">
        <f t="shared" si="487"/>
        <v>0</v>
      </c>
      <c r="Q497" s="74"/>
      <c r="R497" s="73"/>
      <c r="S497" s="29"/>
    </row>
    <row r="498" spans="1:19" s="7" customFormat="1" ht="47.25" customHeight="1">
      <c r="A498" s="75" t="s">
        <v>479</v>
      </c>
      <c r="B498" s="75" t="s">
        <v>480</v>
      </c>
      <c r="C498" s="75" t="s">
        <v>481</v>
      </c>
      <c r="D498" s="80" t="s">
        <v>482</v>
      </c>
      <c r="E498" s="61" t="s">
        <v>45</v>
      </c>
      <c r="F498" s="54" t="s">
        <v>483</v>
      </c>
      <c r="G498" s="52">
        <f>SUM(H498,K498,N498,O498,P498)</f>
        <v>550000</v>
      </c>
      <c r="H498" s="53">
        <v>0</v>
      </c>
      <c r="I498" s="53">
        <v>0</v>
      </c>
      <c r="J498" s="53">
        <f t="shared" ref="J498:J499" si="488">H498-I498</f>
        <v>0</v>
      </c>
      <c r="K498" s="53">
        <v>550000</v>
      </c>
      <c r="L498" s="53">
        <v>209190</v>
      </c>
      <c r="M498" s="53">
        <f t="shared" ref="M498:M499" si="489">K498-L498</f>
        <v>340810</v>
      </c>
      <c r="N498" s="53">
        <v>0</v>
      </c>
      <c r="O498" s="53">
        <v>0</v>
      </c>
      <c r="P498" s="53">
        <v>0</v>
      </c>
      <c r="Q498" s="86" t="s">
        <v>711</v>
      </c>
      <c r="R498" s="73"/>
      <c r="S498" s="29"/>
    </row>
    <row r="499" spans="1:19" s="19" customFormat="1" ht="47.25" customHeight="1">
      <c r="A499" s="76"/>
      <c r="B499" s="76"/>
      <c r="C499" s="76"/>
      <c r="D499" s="81"/>
      <c r="E499" s="61" t="s">
        <v>56</v>
      </c>
      <c r="F499" s="54" t="s">
        <v>483</v>
      </c>
      <c r="G499" s="52">
        <f>SUM(H499,K499,N499,O499,P499)</f>
        <v>550000</v>
      </c>
      <c r="H499" s="53">
        <v>0</v>
      </c>
      <c r="I499" s="53">
        <v>0</v>
      </c>
      <c r="J499" s="53">
        <f t="shared" si="488"/>
        <v>0</v>
      </c>
      <c r="K499" s="53">
        <v>550000</v>
      </c>
      <c r="L499" s="53">
        <v>100000</v>
      </c>
      <c r="M499" s="53">
        <f t="shared" si="489"/>
        <v>450000</v>
      </c>
      <c r="N499" s="53">
        <v>0</v>
      </c>
      <c r="O499" s="53">
        <v>0</v>
      </c>
      <c r="P499" s="53">
        <v>0</v>
      </c>
      <c r="Q499" s="86"/>
      <c r="R499" s="73"/>
      <c r="S499" s="30"/>
    </row>
    <row r="500" spans="1:19" s="7" customFormat="1" ht="43.5" customHeight="1">
      <c r="A500" s="76"/>
      <c r="B500" s="76"/>
      <c r="C500" s="76"/>
      <c r="D500" s="81"/>
      <c r="E500" s="61" t="s">
        <v>8</v>
      </c>
      <c r="F500" s="54"/>
      <c r="G500" s="53">
        <f t="shared" ref="G500:P500" si="490">G499-G498</f>
        <v>0</v>
      </c>
      <c r="H500" s="53">
        <f t="shared" si="490"/>
        <v>0</v>
      </c>
      <c r="I500" s="53">
        <f t="shared" si="490"/>
        <v>0</v>
      </c>
      <c r="J500" s="53">
        <f t="shared" si="490"/>
        <v>0</v>
      </c>
      <c r="K500" s="53">
        <f t="shared" si="490"/>
        <v>0</v>
      </c>
      <c r="L500" s="53">
        <f t="shared" si="490"/>
        <v>-109190</v>
      </c>
      <c r="M500" s="53">
        <f t="shared" si="490"/>
        <v>109190</v>
      </c>
      <c r="N500" s="53">
        <f t="shared" si="490"/>
        <v>0</v>
      </c>
      <c r="O500" s="53">
        <f t="shared" si="490"/>
        <v>0</v>
      </c>
      <c r="P500" s="53">
        <f t="shared" si="490"/>
        <v>0</v>
      </c>
      <c r="Q500" s="86"/>
      <c r="R500" s="73"/>
      <c r="S500" s="29"/>
    </row>
    <row r="501" spans="1:19" s="7" customFormat="1" ht="43.5" customHeight="1">
      <c r="A501" s="75" t="s">
        <v>479</v>
      </c>
      <c r="B501" s="75" t="s">
        <v>480</v>
      </c>
      <c r="C501" s="75" t="s">
        <v>484</v>
      </c>
      <c r="D501" s="80" t="s">
        <v>482</v>
      </c>
      <c r="E501" s="63" t="s">
        <v>6</v>
      </c>
      <c r="F501" s="54" t="s">
        <v>485</v>
      </c>
      <c r="G501" s="52">
        <f>SUM(H501,K501,N501,O501,P501)</f>
        <v>370000</v>
      </c>
      <c r="H501" s="53">
        <v>0</v>
      </c>
      <c r="I501" s="53">
        <v>0</v>
      </c>
      <c r="J501" s="53">
        <f t="shared" ref="J501:J502" si="491">H501-I501</f>
        <v>0</v>
      </c>
      <c r="K501" s="53">
        <v>350000</v>
      </c>
      <c r="L501" s="53">
        <v>76085</v>
      </c>
      <c r="M501" s="53">
        <f t="shared" ref="M501:M502" si="492">K501-L501</f>
        <v>273915</v>
      </c>
      <c r="N501" s="53">
        <v>20000</v>
      </c>
      <c r="O501" s="53">
        <v>0</v>
      </c>
      <c r="P501" s="53">
        <v>0</v>
      </c>
      <c r="Q501" s="82" t="s">
        <v>486</v>
      </c>
      <c r="R501" s="73"/>
      <c r="S501" s="29"/>
    </row>
    <row r="502" spans="1:19" s="19" customFormat="1" ht="43.5" customHeight="1">
      <c r="A502" s="76"/>
      <c r="B502" s="76"/>
      <c r="C502" s="76"/>
      <c r="D502" s="81"/>
      <c r="E502" s="63" t="s">
        <v>7</v>
      </c>
      <c r="F502" s="54" t="s">
        <v>485</v>
      </c>
      <c r="G502" s="52">
        <f>SUM(H502,K502,N502,O502,P502)</f>
        <v>370000</v>
      </c>
      <c r="H502" s="53">
        <v>0</v>
      </c>
      <c r="I502" s="53">
        <v>0</v>
      </c>
      <c r="J502" s="53">
        <f t="shared" si="491"/>
        <v>0</v>
      </c>
      <c r="K502" s="53">
        <v>350000</v>
      </c>
      <c r="L502" s="53">
        <v>74850</v>
      </c>
      <c r="M502" s="53">
        <f t="shared" si="492"/>
        <v>275150</v>
      </c>
      <c r="N502" s="53">
        <v>20000</v>
      </c>
      <c r="O502" s="53">
        <v>0</v>
      </c>
      <c r="P502" s="53">
        <v>0</v>
      </c>
      <c r="Q502" s="82"/>
      <c r="R502" s="73"/>
      <c r="S502" s="30"/>
    </row>
    <row r="503" spans="1:19" s="7" customFormat="1" ht="43.5" customHeight="1">
      <c r="A503" s="76"/>
      <c r="B503" s="76"/>
      <c r="C503" s="76"/>
      <c r="D503" s="81"/>
      <c r="E503" s="63" t="s">
        <v>8</v>
      </c>
      <c r="F503" s="54"/>
      <c r="G503" s="53">
        <f t="shared" ref="G503:P503" si="493">G502-G501</f>
        <v>0</v>
      </c>
      <c r="H503" s="53">
        <f t="shared" si="493"/>
        <v>0</v>
      </c>
      <c r="I503" s="53">
        <f t="shared" si="493"/>
        <v>0</v>
      </c>
      <c r="J503" s="53">
        <f t="shared" si="493"/>
        <v>0</v>
      </c>
      <c r="K503" s="53">
        <f t="shared" si="493"/>
        <v>0</v>
      </c>
      <c r="L503" s="53">
        <f t="shared" si="493"/>
        <v>-1235</v>
      </c>
      <c r="M503" s="53">
        <f t="shared" si="493"/>
        <v>1235</v>
      </c>
      <c r="N503" s="53">
        <f t="shared" si="493"/>
        <v>0</v>
      </c>
      <c r="O503" s="53">
        <f t="shared" si="493"/>
        <v>0</v>
      </c>
      <c r="P503" s="53">
        <f t="shared" si="493"/>
        <v>0</v>
      </c>
      <c r="Q503" s="82"/>
      <c r="R503" s="73"/>
      <c r="S503" s="29"/>
    </row>
    <row r="504" spans="1:19" s="7" customFormat="1" ht="43.5" customHeight="1">
      <c r="A504" s="75" t="s">
        <v>479</v>
      </c>
      <c r="B504" s="75" t="s">
        <v>480</v>
      </c>
      <c r="C504" s="75" t="s">
        <v>487</v>
      </c>
      <c r="D504" s="80" t="s">
        <v>482</v>
      </c>
      <c r="E504" s="63" t="s">
        <v>6</v>
      </c>
      <c r="F504" s="54" t="s">
        <v>488</v>
      </c>
      <c r="G504" s="52">
        <f>SUM(H504,K504,N504,O504,P504)</f>
        <v>551000</v>
      </c>
      <c r="H504" s="53">
        <v>0</v>
      </c>
      <c r="I504" s="53">
        <v>0</v>
      </c>
      <c r="J504" s="53">
        <f t="shared" ref="J504:J505" si="494">H504-I504</f>
        <v>0</v>
      </c>
      <c r="K504" s="53">
        <v>11000</v>
      </c>
      <c r="L504" s="53">
        <v>11000</v>
      </c>
      <c r="M504" s="53">
        <f t="shared" ref="M504:M505" si="495">K504-L504</f>
        <v>0</v>
      </c>
      <c r="N504" s="53">
        <v>191368</v>
      </c>
      <c r="O504" s="53">
        <v>348632</v>
      </c>
      <c r="P504" s="53">
        <v>0</v>
      </c>
      <c r="Q504" s="82" t="s">
        <v>489</v>
      </c>
      <c r="R504" s="73"/>
      <c r="S504" s="29"/>
    </row>
    <row r="505" spans="1:19" s="19" customFormat="1" ht="43.5" customHeight="1">
      <c r="A505" s="76"/>
      <c r="B505" s="76"/>
      <c r="C505" s="76"/>
      <c r="D505" s="81"/>
      <c r="E505" s="63" t="s">
        <v>7</v>
      </c>
      <c r="F505" s="54" t="s">
        <v>488</v>
      </c>
      <c r="G505" s="52">
        <f>SUM(H505,K505,N505,O505,P505)</f>
        <v>551000</v>
      </c>
      <c r="H505" s="53">
        <v>0</v>
      </c>
      <c r="I505" s="53">
        <v>0</v>
      </c>
      <c r="J505" s="53">
        <f t="shared" si="494"/>
        <v>0</v>
      </c>
      <c r="K505" s="53">
        <v>11000</v>
      </c>
      <c r="L505" s="53">
        <v>0</v>
      </c>
      <c r="M505" s="53">
        <f t="shared" si="495"/>
        <v>11000</v>
      </c>
      <c r="N505" s="53">
        <v>191368</v>
      </c>
      <c r="O505" s="53">
        <v>348632</v>
      </c>
      <c r="P505" s="53">
        <v>0</v>
      </c>
      <c r="Q505" s="82"/>
      <c r="R505" s="73"/>
      <c r="S505" s="30"/>
    </row>
    <row r="506" spans="1:19" s="7" customFormat="1" ht="43.5" customHeight="1">
      <c r="A506" s="76"/>
      <c r="B506" s="76"/>
      <c r="C506" s="76"/>
      <c r="D506" s="81"/>
      <c r="E506" s="63" t="s">
        <v>8</v>
      </c>
      <c r="F506" s="54"/>
      <c r="G506" s="53">
        <f t="shared" ref="G506:P506" si="496">G505-G504</f>
        <v>0</v>
      </c>
      <c r="H506" s="53">
        <f t="shared" si="496"/>
        <v>0</v>
      </c>
      <c r="I506" s="53">
        <f t="shared" si="496"/>
        <v>0</v>
      </c>
      <c r="J506" s="53">
        <f t="shared" si="496"/>
        <v>0</v>
      </c>
      <c r="K506" s="53">
        <f t="shared" si="496"/>
        <v>0</v>
      </c>
      <c r="L506" s="53">
        <f t="shared" si="496"/>
        <v>-11000</v>
      </c>
      <c r="M506" s="53">
        <f t="shared" si="496"/>
        <v>11000</v>
      </c>
      <c r="N506" s="53">
        <f t="shared" si="496"/>
        <v>0</v>
      </c>
      <c r="O506" s="53">
        <f t="shared" si="496"/>
        <v>0</v>
      </c>
      <c r="P506" s="53">
        <f t="shared" si="496"/>
        <v>0</v>
      </c>
      <c r="Q506" s="82"/>
      <c r="R506" s="73"/>
      <c r="S506" s="29"/>
    </row>
    <row r="507" spans="1:19" s="7" customFormat="1" ht="45" customHeight="1">
      <c r="A507" s="75" t="s">
        <v>479</v>
      </c>
      <c r="B507" s="75" t="s">
        <v>480</v>
      </c>
      <c r="C507" s="75" t="s">
        <v>490</v>
      </c>
      <c r="D507" s="80" t="s">
        <v>482</v>
      </c>
      <c r="E507" s="63" t="s">
        <v>6</v>
      </c>
      <c r="F507" s="54" t="s">
        <v>491</v>
      </c>
      <c r="G507" s="52">
        <f>SUM(H507,K507,N507,O507,P507)</f>
        <v>550000</v>
      </c>
      <c r="H507" s="53">
        <v>0</v>
      </c>
      <c r="I507" s="53">
        <v>0</v>
      </c>
      <c r="J507" s="53">
        <f t="shared" ref="J507:J508" si="497">H507-I507</f>
        <v>0</v>
      </c>
      <c r="K507" s="53">
        <v>10632</v>
      </c>
      <c r="L507" s="53">
        <v>10632</v>
      </c>
      <c r="M507" s="53">
        <f t="shared" ref="M507:M508" si="498">K507-L507</f>
        <v>0</v>
      </c>
      <c r="N507" s="53">
        <v>302160</v>
      </c>
      <c r="O507" s="53">
        <v>237208</v>
      </c>
      <c r="P507" s="53">
        <v>0</v>
      </c>
      <c r="Q507" s="82" t="s">
        <v>712</v>
      </c>
      <c r="R507" s="73"/>
      <c r="S507" s="29"/>
    </row>
    <row r="508" spans="1:19" s="19" customFormat="1" ht="45" customHeight="1">
      <c r="A508" s="76"/>
      <c r="B508" s="76"/>
      <c r="C508" s="76"/>
      <c r="D508" s="81"/>
      <c r="E508" s="63" t="s">
        <v>7</v>
      </c>
      <c r="F508" s="54" t="s">
        <v>491</v>
      </c>
      <c r="G508" s="52">
        <f>SUM(H508,K508,N508,O508,P508)</f>
        <v>550000</v>
      </c>
      <c r="H508" s="53">
        <v>0</v>
      </c>
      <c r="I508" s="53">
        <v>0</v>
      </c>
      <c r="J508" s="53">
        <f t="shared" si="497"/>
        <v>0</v>
      </c>
      <c r="K508" s="53">
        <v>10632</v>
      </c>
      <c r="L508" s="53">
        <v>9850</v>
      </c>
      <c r="M508" s="53">
        <f t="shared" si="498"/>
        <v>782</v>
      </c>
      <c r="N508" s="53">
        <v>302160</v>
      </c>
      <c r="O508" s="53">
        <v>237208</v>
      </c>
      <c r="P508" s="53">
        <v>0</v>
      </c>
      <c r="Q508" s="82"/>
      <c r="R508" s="73"/>
      <c r="S508" s="30"/>
    </row>
    <row r="509" spans="1:19" s="7" customFormat="1" ht="45" customHeight="1">
      <c r="A509" s="76"/>
      <c r="B509" s="76"/>
      <c r="C509" s="76"/>
      <c r="D509" s="81"/>
      <c r="E509" s="63" t="s">
        <v>8</v>
      </c>
      <c r="F509" s="54"/>
      <c r="G509" s="53">
        <f t="shared" ref="G509:P509" si="499">G508-G507</f>
        <v>0</v>
      </c>
      <c r="H509" s="53">
        <f t="shared" si="499"/>
        <v>0</v>
      </c>
      <c r="I509" s="53">
        <f t="shared" si="499"/>
        <v>0</v>
      </c>
      <c r="J509" s="53">
        <f t="shared" si="499"/>
        <v>0</v>
      </c>
      <c r="K509" s="53">
        <f t="shared" si="499"/>
        <v>0</v>
      </c>
      <c r="L509" s="53">
        <f t="shared" si="499"/>
        <v>-782</v>
      </c>
      <c r="M509" s="53">
        <f t="shared" si="499"/>
        <v>782</v>
      </c>
      <c r="N509" s="53">
        <f t="shared" si="499"/>
        <v>0</v>
      </c>
      <c r="O509" s="53">
        <f t="shared" si="499"/>
        <v>0</v>
      </c>
      <c r="P509" s="53">
        <f t="shared" si="499"/>
        <v>0</v>
      </c>
      <c r="Q509" s="82"/>
      <c r="R509" s="73"/>
      <c r="S509" s="29"/>
    </row>
    <row r="510" spans="1:19" s="7" customFormat="1" ht="45" customHeight="1">
      <c r="A510" s="75" t="s">
        <v>492</v>
      </c>
      <c r="B510" s="75" t="s">
        <v>493</v>
      </c>
      <c r="C510" s="75" t="s">
        <v>494</v>
      </c>
      <c r="D510" s="80" t="s">
        <v>482</v>
      </c>
      <c r="E510" s="61" t="s">
        <v>45</v>
      </c>
      <c r="F510" s="54" t="s">
        <v>495</v>
      </c>
      <c r="G510" s="52">
        <f>SUM(H510,K510,N510,O510,P510)</f>
        <v>1820000</v>
      </c>
      <c r="H510" s="53">
        <v>0</v>
      </c>
      <c r="I510" s="53">
        <v>0</v>
      </c>
      <c r="J510" s="53">
        <f t="shared" ref="J510:J511" si="500">H510-I510</f>
        <v>0</v>
      </c>
      <c r="K510" s="53">
        <v>0</v>
      </c>
      <c r="L510" s="53">
        <v>0</v>
      </c>
      <c r="M510" s="53">
        <f t="shared" ref="M510:M511" si="501">K510-L510</f>
        <v>0</v>
      </c>
      <c r="N510" s="53">
        <v>1200000</v>
      </c>
      <c r="O510" s="53">
        <v>620000</v>
      </c>
      <c r="P510" s="53">
        <v>0</v>
      </c>
      <c r="Q510" s="82" t="s">
        <v>574</v>
      </c>
      <c r="R510" s="73"/>
      <c r="S510" s="29"/>
    </row>
    <row r="511" spans="1:19" s="19" customFormat="1" ht="45" customHeight="1">
      <c r="A511" s="76"/>
      <c r="B511" s="76"/>
      <c r="C511" s="76"/>
      <c r="D511" s="81"/>
      <c r="E511" s="61" t="s">
        <v>56</v>
      </c>
      <c r="F511" s="54" t="s">
        <v>573</v>
      </c>
      <c r="G511" s="52">
        <f>SUM(H511,K511,N511,O511,P511)</f>
        <v>1820000</v>
      </c>
      <c r="H511" s="53">
        <v>0</v>
      </c>
      <c r="I511" s="53">
        <v>0</v>
      </c>
      <c r="J511" s="53">
        <f t="shared" si="500"/>
        <v>0</v>
      </c>
      <c r="K511" s="53">
        <v>0</v>
      </c>
      <c r="L511" s="53">
        <v>0</v>
      </c>
      <c r="M511" s="53">
        <f t="shared" si="501"/>
        <v>0</v>
      </c>
      <c r="N511" s="53">
        <v>1200000</v>
      </c>
      <c r="O511" s="53">
        <v>620000</v>
      </c>
      <c r="P511" s="53">
        <v>0</v>
      </c>
      <c r="Q511" s="82"/>
      <c r="R511" s="73"/>
      <c r="S511" s="30"/>
    </row>
    <row r="512" spans="1:19" s="7" customFormat="1" ht="45" customHeight="1">
      <c r="A512" s="76"/>
      <c r="B512" s="76"/>
      <c r="C512" s="76"/>
      <c r="D512" s="81"/>
      <c r="E512" s="61" t="s">
        <v>8</v>
      </c>
      <c r="F512" s="54"/>
      <c r="G512" s="53">
        <f t="shared" ref="G512:P512" si="502">G511-G510</f>
        <v>0</v>
      </c>
      <c r="H512" s="53">
        <f t="shared" si="502"/>
        <v>0</v>
      </c>
      <c r="I512" s="53">
        <f t="shared" si="502"/>
        <v>0</v>
      </c>
      <c r="J512" s="53">
        <f t="shared" si="502"/>
        <v>0</v>
      </c>
      <c r="K512" s="53">
        <f t="shared" si="502"/>
        <v>0</v>
      </c>
      <c r="L512" s="53">
        <f t="shared" si="502"/>
        <v>0</v>
      </c>
      <c r="M512" s="53">
        <f t="shared" si="502"/>
        <v>0</v>
      </c>
      <c r="N512" s="53">
        <f t="shared" si="502"/>
        <v>0</v>
      </c>
      <c r="O512" s="53">
        <f t="shared" si="502"/>
        <v>0</v>
      </c>
      <c r="P512" s="53">
        <f t="shared" si="502"/>
        <v>0</v>
      </c>
      <c r="Q512" s="82"/>
      <c r="R512" s="73"/>
      <c r="S512" s="29"/>
    </row>
    <row r="513" spans="1:19" s="7" customFormat="1" ht="45" customHeight="1">
      <c r="A513" s="88" t="s">
        <v>99</v>
      </c>
      <c r="B513" s="89" t="s">
        <v>100</v>
      </c>
      <c r="C513" s="87" t="s">
        <v>101</v>
      </c>
      <c r="D513" s="80" t="s">
        <v>102</v>
      </c>
      <c r="E513" s="61" t="s">
        <v>45</v>
      </c>
      <c r="F513" s="54" t="s">
        <v>496</v>
      </c>
      <c r="G513" s="52">
        <f>SUM(H513,K513,N513,O513,P513)</f>
        <v>2064504</v>
      </c>
      <c r="H513" s="53">
        <v>0</v>
      </c>
      <c r="I513" s="53">
        <v>0</v>
      </c>
      <c r="J513" s="53">
        <f t="shared" ref="J513:J514" si="503">H513-I513</f>
        <v>0</v>
      </c>
      <c r="K513" s="53">
        <v>926876</v>
      </c>
      <c r="L513" s="53">
        <v>122092</v>
      </c>
      <c r="M513" s="53">
        <f t="shared" ref="M513:M514" si="504">K513-L513</f>
        <v>804784</v>
      </c>
      <c r="N513" s="53">
        <v>1137628</v>
      </c>
      <c r="O513" s="53">
        <v>0</v>
      </c>
      <c r="P513" s="53">
        <v>0</v>
      </c>
      <c r="Q513" s="82" t="s">
        <v>713</v>
      </c>
      <c r="R513" s="73"/>
      <c r="S513" s="29"/>
    </row>
    <row r="514" spans="1:19" s="19" customFormat="1" ht="45" customHeight="1">
      <c r="A514" s="89"/>
      <c r="B514" s="89"/>
      <c r="C514" s="87"/>
      <c r="D514" s="81"/>
      <c r="E514" s="61" t="s">
        <v>56</v>
      </c>
      <c r="F514" s="54" t="s">
        <v>496</v>
      </c>
      <c r="G514" s="52">
        <f>SUM(H514,K514,N514,O514,P514)</f>
        <v>2064504</v>
      </c>
      <c r="H514" s="53">
        <v>0</v>
      </c>
      <c r="I514" s="53">
        <v>0</v>
      </c>
      <c r="J514" s="53">
        <f t="shared" si="503"/>
        <v>0</v>
      </c>
      <c r="K514" s="53">
        <v>926876</v>
      </c>
      <c r="L514" s="53">
        <v>178917</v>
      </c>
      <c r="M514" s="53">
        <f t="shared" si="504"/>
        <v>747959</v>
      </c>
      <c r="N514" s="53">
        <v>1137628</v>
      </c>
      <c r="O514" s="53">
        <v>0</v>
      </c>
      <c r="P514" s="53">
        <v>0</v>
      </c>
      <c r="Q514" s="82"/>
      <c r="R514" s="73"/>
      <c r="S514" s="30"/>
    </row>
    <row r="515" spans="1:19" s="7" customFormat="1" ht="45" customHeight="1">
      <c r="A515" s="89"/>
      <c r="B515" s="89"/>
      <c r="C515" s="87"/>
      <c r="D515" s="81"/>
      <c r="E515" s="61" t="s">
        <v>8</v>
      </c>
      <c r="F515" s="54"/>
      <c r="G515" s="53">
        <f t="shared" ref="G515:P515" si="505">G514-G513</f>
        <v>0</v>
      </c>
      <c r="H515" s="53">
        <f t="shared" si="505"/>
        <v>0</v>
      </c>
      <c r="I515" s="53">
        <f t="shared" si="505"/>
        <v>0</v>
      </c>
      <c r="J515" s="53">
        <f t="shared" si="505"/>
        <v>0</v>
      </c>
      <c r="K515" s="53">
        <f t="shared" si="505"/>
        <v>0</v>
      </c>
      <c r="L515" s="53">
        <f t="shared" si="505"/>
        <v>56825</v>
      </c>
      <c r="M515" s="53">
        <f t="shared" si="505"/>
        <v>-56825</v>
      </c>
      <c r="N515" s="53">
        <f t="shared" si="505"/>
        <v>0</v>
      </c>
      <c r="O515" s="53">
        <f t="shared" si="505"/>
        <v>0</v>
      </c>
      <c r="P515" s="53">
        <f t="shared" si="505"/>
        <v>0</v>
      </c>
      <c r="Q515" s="82"/>
      <c r="R515" s="73"/>
      <c r="S515" s="29"/>
    </row>
    <row r="516" spans="1:19" s="7" customFormat="1" ht="45" customHeight="1">
      <c r="A516" s="88" t="s">
        <v>99</v>
      </c>
      <c r="B516" s="89" t="s">
        <v>100</v>
      </c>
      <c r="C516" s="87" t="s">
        <v>497</v>
      </c>
      <c r="D516" s="80" t="s">
        <v>102</v>
      </c>
      <c r="E516" s="63" t="s">
        <v>6</v>
      </c>
      <c r="F516" s="54" t="s">
        <v>498</v>
      </c>
      <c r="G516" s="52">
        <f>SUM(H516,K516,N516,O516,P516)</f>
        <v>1180609</v>
      </c>
      <c r="H516" s="53">
        <v>0</v>
      </c>
      <c r="I516" s="53">
        <v>0</v>
      </c>
      <c r="J516" s="53">
        <f t="shared" ref="J516:J517" si="506">H516-I516</f>
        <v>0</v>
      </c>
      <c r="K516" s="53">
        <v>466136</v>
      </c>
      <c r="L516" s="53">
        <v>440825</v>
      </c>
      <c r="M516" s="53">
        <f t="shared" ref="M516:M517" si="507">K516-L516</f>
        <v>25311</v>
      </c>
      <c r="N516" s="53">
        <v>714473</v>
      </c>
      <c r="O516" s="53">
        <v>0</v>
      </c>
      <c r="P516" s="53">
        <v>0</v>
      </c>
      <c r="Q516" s="86" t="s">
        <v>714</v>
      </c>
      <c r="R516" s="73"/>
      <c r="S516" s="29"/>
    </row>
    <row r="517" spans="1:19" s="19" customFormat="1" ht="52.5" customHeight="1">
      <c r="A517" s="89"/>
      <c r="B517" s="89"/>
      <c r="C517" s="87"/>
      <c r="D517" s="81"/>
      <c r="E517" s="63" t="s">
        <v>7</v>
      </c>
      <c r="F517" s="54" t="s">
        <v>498</v>
      </c>
      <c r="G517" s="52">
        <f>SUM(H517,K517,N517,O517,P517)</f>
        <v>1180609</v>
      </c>
      <c r="H517" s="53">
        <v>0</v>
      </c>
      <c r="I517" s="53">
        <v>0</v>
      </c>
      <c r="J517" s="53">
        <f t="shared" si="506"/>
        <v>0</v>
      </c>
      <c r="K517" s="53">
        <v>466136</v>
      </c>
      <c r="L517" s="53">
        <v>466136</v>
      </c>
      <c r="M517" s="53">
        <f t="shared" si="507"/>
        <v>0</v>
      </c>
      <c r="N517" s="53">
        <v>714473</v>
      </c>
      <c r="O517" s="53">
        <v>0</v>
      </c>
      <c r="P517" s="53">
        <v>0</v>
      </c>
      <c r="Q517" s="86"/>
      <c r="R517" s="73"/>
      <c r="S517" s="30"/>
    </row>
    <row r="518" spans="1:19" s="7" customFormat="1" ht="39.75" customHeight="1">
      <c r="A518" s="89"/>
      <c r="B518" s="89"/>
      <c r="C518" s="87"/>
      <c r="D518" s="81"/>
      <c r="E518" s="63" t="s">
        <v>8</v>
      </c>
      <c r="F518" s="58"/>
      <c r="G518" s="53">
        <f t="shared" ref="G518:P518" si="508">G517-G516</f>
        <v>0</v>
      </c>
      <c r="H518" s="53">
        <f t="shared" si="508"/>
        <v>0</v>
      </c>
      <c r="I518" s="53">
        <f t="shared" si="508"/>
        <v>0</v>
      </c>
      <c r="J518" s="53">
        <f t="shared" si="508"/>
        <v>0</v>
      </c>
      <c r="K518" s="53">
        <f t="shared" si="508"/>
        <v>0</v>
      </c>
      <c r="L518" s="53">
        <f t="shared" si="508"/>
        <v>25311</v>
      </c>
      <c r="M518" s="53">
        <f t="shared" si="508"/>
        <v>-25311</v>
      </c>
      <c r="N518" s="53">
        <f t="shared" si="508"/>
        <v>0</v>
      </c>
      <c r="O518" s="53">
        <f t="shared" si="508"/>
        <v>0</v>
      </c>
      <c r="P518" s="53">
        <f t="shared" si="508"/>
        <v>0</v>
      </c>
      <c r="Q518" s="86"/>
      <c r="R518" s="73"/>
      <c r="S518" s="29"/>
    </row>
    <row r="519" spans="1:19" s="7" customFormat="1" ht="45" customHeight="1">
      <c r="A519" s="75" t="s">
        <v>103</v>
      </c>
      <c r="B519" s="75" t="s">
        <v>104</v>
      </c>
      <c r="C519" s="75" t="s">
        <v>105</v>
      </c>
      <c r="D519" s="80" t="s">
        <v>102</v>
      </c>
      <c r="E519" s="61" t="s">
        <v>6</v>
      </c>
      <c r="F519" s="54" t="s">
        <v>499</v>
      </c>
      <c r="G519" s="52">
        <f>SUM(H519,K519,N519,O519,P519)</f>
        <v>833440</v>
      </c>
      <c r="H519" s="53">
        <v>0</v>
      </c>
      <c r="I519" s="53">
        <v>0</v>
      </c>
      <c r="J519" s="53">
        <f t="shared" ref="J519:J520" si="509">H519-I519</f>
        <v>0</v>
      </c>
      <c r="K519" s="53">
        <v>433440</v>
      </c>
      <c r="L519" s="53">
        <v>39913</v>
      </c>
      <c r="M519" s="53">
        <f t="shared" ref="M519:M520" si="510">K519-L519</f>
        <v>393527</v>
      </c>
      <c r="N519" s="53">
        <v>400000</v>
      </c>
      <c r="O519" s="53">
        <v>0</v>
      </c>
      <c r="P519" s="53">
        <v>0</v>
      </c>
      <c r="Q519" s="82" t="s">
        <v>562</v>
      </c>
      <c r="R519" s="13"/>
      <c r="S519" s="29"/>
    </row>
    <row r="520" spans="1:19" s="19" customFormat="1" ht="45" customHeight="1">
      <c r="A520" s="76"/>
      <c r="B520" s="76"/>
      <c r="C520" s="76"/>
      <c r="D520" s="81"/>
      <c r="E520" s="61" t="s">
        <v>7</v>
      </c>
      <c r="F520" s="54" t="s">
        <v>499</v>
      </c>
      <c r="G520" s="52">
        <f>SUM(H520,K520,N520,O520,P520)</f>
        <v>833440</v>
      </c>
      <c r="H520" s="53">
        <v>0</v>
      </c>
      <c r="I520" s="53">
        <v>0</v>
      </c>
      <c r="J520" s="53">
        <f t="shared" si="509"/>
        <v>0</v>
      </c>
      <c r="K520" s="53">
        <v>433440</v>
      </c>
      <c r="L520" s="53">
        <v>433420</v>
      </c>
      <c r="M520" s="53">
        <f t="shared" si="510"/>
        <v>20</v>
      </c>
      <c r="N520" s="53">
        <v>400000</v>
      </c>
      <c r="O520" s="53">
        <v>0</v>
      </c>
      <c r="P520" s="53">
        <v>0</v>
      </c>
      <c r="Q520" s="82"/>
      <c r="R520" s="13"/>
      <c r="S520" s="30"/>
    </row>
    <row r="521" spans="1:19" s="7" customFormat="1" ht="45" customHeight="1">
      <c r="A521" s="76"/>
      <c r="B521" s="76"/>
      <c r="C521" s="76"/>
      <c r="D521" s="81"/>
      <c r="E521" s="61" t="s">
        <v>8</v>
      </c>
      <c r="F521" s="54"/>
      <c r="G521" s="53">
        <f t="shared" ref="G521:P521" si="511">G520-G519</f>
        <v>0</v>
      </c>
      <c r="H521" s="53">
        <f t="shared" si="511"/>
        <v>0</v>
      </c>
      <c r="I521" s="53">
        <f t="shared" si="511"/>
        <v>0</v>
      </c>
      <c r="J521" s="53">
        <f t="shared" si="511"/>
        <v>0</v>
      </c>
      <c r="K521" s="53">
        <f t="shared" si="511"/>
        <v>0</v>
      </c>
      <c r="L521" s="53">
        <f t="shared" si="511"/>
        <v>393507</v>
      </c>
      <c r="M521" s="53">
        <f t="shared" si="511"/>
        <v>-393507</v>
      </c>
      <c r="N521" s="53">
        <f t="shared" si="511"/>
        <v>0</v>
      </c>
      <c r="O521" s="53">
        <f t="shared" si="511"/>
        <v>0</v>
      </c>
      <c r="P521" s="53">
        <f t="shared" si="511"/>
        <v>0</v>
      </c>
      <c r="Q521" s="82"/>
      <c r="R521" s="13"/>
      <c r="S521" s="29"/>
    </row>
    <row r="522" spans="1:19" s="7" customFormat="1" ht="45" customHeight="1">
      <c r="A522" s="75" t="s">
        <v>103</v>
      </c>
      <c r="B522" s="75" t="s">
        <v>104</v>
      </c>
      <c r="C522" s="87" t="s">
        <v>106</v>
      </c>
      <c r="D522" s="80" t="s">
        <v>102</v>
      </c>
      <c r="E522" s="63" t="s">
        <v>6</v>
      </c>
      <c r="F522" s="54" t="s">
        <v>747</v>
      </c>
      <c r="G522" s="52">
        <f>SUM(H522,K522,N522,O522,P522)</f>
        <v>834160</v>
      </c>
      <c r="H522" s="53">
        <v>0</v>
      </c>
      <c r="I522" s="53">
        <v>0</v>
      </c>
      <c r="J522" s="53">
        <f t="shared" ref="J522:J523" si="512">H522-I522</f>
        <v>0</v>
      </c>
      <c r="K522" s="53">
        <v>431280</v>
      </c>
      <c r="L522" s="53">
        <v>0</v>
      </c>
      <c r="M522" s="53">
        <f t="shared" ref="M522:M523" si="513">K522-L522</f>
        <v>431280</v>
      </c>
      <c r="N522" s="53">
        <v>402880</v>
      </c>
      <c r="O522" s="53">
        <v>0</v>
      </c>
      <c r="P522" s="53">
        <v>0</v>
      </c>
      <c r="Q522" s="82" t="s">
        <v>533</v>
      </c>
      <c r="R522" s="13"/>
      <c r="S522" s="29"/>
    </row>
    <row r="523" spans="1:19" s="19" customFormat="1" ht="45" customHeight="1">
      <c r="A523" s="76"/>
      <c r="B523" s="76"/>
      <c r="C523" s="87"/>
      <c r="D523" s="81"/>
      <c r="E523" s="63" t="s">
        <v>7</v>
      </c>
      <c r="F523" s="54" t="s">
        <v>747</v>
      </c>
      <c r="G523" s="52">
        <f>SUM(H523,K523,N523,O523,P523)</f>
        <v>834160</v>
      </c>
      <c r="H523" s="53">
        <v>0</v>
      </c>
      <c r="I523" s="53">
        <v>0</v>
      </c>
      <c r="J523" s="53">
        <f t="shared" si="512"/>
        <v>0</v>
      </c>
      <c r="K523" s="53">
        <v>431280</v>
      </c>
      <c r="L523" s="53">
        <v>202617</v>
      </c>
      <c r="M523" s="53">
        <f t="shared" si="513"/>
        <v>228663</v>
      </c>
      <c r="N523" s="53">
        <v>402880</v>
      </c>
      <c r="O523" s="53">
        <v>0</v>
      </c>
      <c r="P523" s="53">
        <v>0</v>
      </c>
      <c r="Q523" s="82"/>
      <c r="R523" s="13"/>
      <c r="S523" s="30"/>
    </row>
    <row r="524" spans="1:19" s="7" customFormat="1" ht="45" customHeight="1">
      <c r="A524" s="76"/>
      <c r="B524" s="76"/>
      <c r="C524" s="87"/>
      <c r="D524" s="81"/>
      <c r="E524" s="63" t="s">
        <v>8</v>
      </c>
      <c r="F524" s="58"/>
      <c r="G524" s="53">
        <f t="shared" ref="G524:P524" si="514">G523-G522</f>
        <v>0</v>
      </c>
      <c r="H524" s="53">
        <f t="shared" si="514"/>
        <v>0</v>
      </c>
      <c r="I524" s="53">
        <f t="shared" si="514"/>
        <v>0</v>
      </c>
      <c r="J524" s="53">
        <f t="shared" si="514"/>
        <v>0</v>
      </c>
      <c r="K524" s="53">
        <f t="shared" si="514"/>
        <v>0</v>
      </c>
      <c r="L524" s="53">
        <f t="shared" si="514"/>
        <v>202617</v>
      </c>
      <c r="M524" s="53">
        <f t="shared" si="514"/>
        <v>-202617</v>
      </c>
      <c r="N524" s="53">
        <f t="shared" si="514"/>
        <v>0</v>
      </c>
      <c r="O524" s="53">
        <f t="shared" si="514"/>
        <v>0</v>
      </c>
      <c r="P524" s="53">
        <f t="shared" si="514"/>
        <v>0</v>
      </c>
      <c r="Q524" s="82"/>
      <c r="R524" s="13"/>
      <c r="S524" s="29"/>
    </row>
  </sheetData>
  <autoFilter ref="A5:R524"/>
  <mergeCells count="1004">
    <mergeCell ref="Q303:Q305"/>
    <mergeCell ref="R303:R305"/>
    <mergeCell ref="A333:A335"/>
    <mergeCell ref="B333:B335"/>
    <mergeCell ref="C333:C335"/>
    <mergeCell ref="D333:D335"/>
    <mergeCell ref="R333:R335"/>
    <mergeCell ref="A330:A332"/>
    <mergeCell ref="B330:B332"/>
    <mergeCell ref="C330:C332"/>
    <mergeCell ref="D330:D332"/>
    <mergeCell ref="A312:A314"/>
    <mergeCell ref="B312:B314"/>
    <mergeCell ref="C312:C314"/>
    <mergeCell ref="D312:D314"/>
    <mergeCell ref="Q312:Q314"/>
    <mergeCell ref="R312:R314"/>
    <mergeCell ref="A309:A311"/>
    <mergeCell ref="B309:B311"/>
    <mergeCell ref="C309:C311"/>
    <mergeCell ref="D309:D311"/>
    <mergeCell ref="Q309:Q311"/>
    <mergeCell ref="R309:R311"/>
    <mergeCell ref="A327:A329"/>
    <mergeCell ref="B327:B329"/>
    <mergeCell ref="C327:C329"/>
    <mergeCell ref="D327:D329"/>
    <mergeCell ref="R321:R323"/>
    <mergeCell ref="A324:A326"/>
    <mergeCell ref="B324:B326"/>
    <mergeCell ref="C324:C326"/>
    <mergeCell ref="D324:D326"/>
    <mergeCell ref="Q324:Q326"/>
    <mergeCell ref="R324:R326"/>
    <mergeCell ref="A321:A323"/>
    <mergeCell ref="B321:B323"/>
    <mergeCell ref="C321:C323"/>
    <mergeCell ref="D321:D323"/>
    <mergeCell ref="Q321:Q323"/>
    <mergeCell ref="R330:R332"/>
    <mergeCell ref="R90:R92"/>
    <mergeCell ref="A93:A95"/>
    <mergeCell ref="B93:B95"/>
    <mergeCell ref="C93:C95"/>
    <mergeCell ref="D93:D95"/>
    <mergeCell ref="R93:R95"/>
    <mergeCell ref="A90:A92"/>
    <mergeCell ref="B90:B92"/>
    <mergeCell ref="C90:C92"/>
    <mergeCell ref="D90:D92"/>
    <mergeCell ref="R96:R98"/>
    <mergeCell ref="A99:A101"/>
    <mergeCell ref="R204:R206"/>
    <mergeCell ref="Q90:Q92"/>
    <mergeCell ref="Q393:Q395"/>
    <mergeCell ref="Q390:Q392"/>
    <mergeCell ref="A105:A107"/>
    <mergeCell ref="B105:B107"/>
    <mergeCell ref="B117:B119"/>
    <mergeCell ref="C117:C119"/>
    <mergeCell ref="D117:D119"/>
    <mergeCell ref="Q117:Q119"/>
    <mergeCell ref="R108:R110"/>
    <mergeCell ref="A111:A113"/>
    <mergeCell ref="B111:B113"/>
    <mergeCell ref="C111:C113"/>
    <mergeCell ref="D111:D113"/>
    <mergeCell ref="R111:R113"/>
    <mergeCell ref="A108:A110"/>
    <mergeCell ref="B108:B110"/>
    <mergeCell ref="C108:C110"/>
    <mergeCell ref="D108:D110"/>
    <mergeCell ref="R87:R89"/>
    <mergeCell ref="A87:A89"/>
    <mergeCell ref="B87:B89"/>
    <mergeCell ref="C87:C89"/>
    <mergeCell ref="D87:D89"/>
    <mergeCell ref="Q87:Q89"/>
    <mergeCell ref="A306:A308"/>
    <mergeCell ref="B306:B308"/>
    <mergeCell ref="C306:C308"/>
    <mergeCell ref="D306:D308"/>
    <mergeCell ref="Q306:Q308"/>
    <mergeCell ref="R306:R308"/>
    <mergeCell ref="A294:A296"/>
    <mergeCell ref="B294:B296"/>
    <mergeCell ref="B99:B101"/>
    <mergeCell ref="C99:C101"/>
    <mergeCell ref="D99:D101"/>
    <mergeCell ref="Q99:Q101"/>
    <mergeCell ref="R99:R101"/>
    <mergeCell ref="A96:A98"/>
    <mergeCell ref="B96:B98"/>
    <mergeCell ref="C96:C98"/>
    <mergeCell ref="D96:D98"/>
    <mergeCell ref="R102:R104"/>
    <mergeCell ref="C105:C107"/>
    <mergeCell ref="D105:D107"/>
    <mergeCell ref="A102:A104"/>
    <mergeCell ref="B102:B104"/>
    <mergeCell ref="C102:C104"/>
    <mergeCell ref="D102:D104"/>
    <mergeCell ref="Q102:Q104"/>
    <mergeCell ref="A117:A119"/>
    <mergeCell ref="A2:Q2"/>
    <mergeCell ref="A4:C4"/>
    <mergeCell ref="D4:D5"/>
    <mergeCell ref="E4:E5"/>
    <mergeCell ref="F4:F5"/>
    <mergeCell ref="G4:G5"/>
    <mergeCell ref="H4:J4"/>
    <mergeCell ref="K4:M4"/>
    <mergeCell ref="N4:N5"/>
    <mergeCell ref="O4:O5"/>
    <mergeCell ref="A9:A11"/>
    <mergeCell ref="B9:B11"/>
    <mergeCell ref="C9:C11"/>
    <mergeCell ref="D9:D11"/>
    <mergeCell ref="R9:R11"/>
    <mergeCell ref="P4:P5"/>
    <mergeCell ref="Q4:Q5"/>
    <mergeCell ref="R4:R5"/>
    <mergeCell ref="A6:C8"/>
    <mergeCell ref="D6:D8"/>
    <mergeCell ref="F6:F8"/>
    <mergeCell ref="A15:A17"/>
    <mergeCell ref="B15:B17"/>
    <mergeCell ref="C15:C17"/>
    <mergeCell ref="D15:D17"/>
    <mergeCell ref="R15:R17"/>
    <mergeCell ref="A12:A14"/>
    <mergeCell ref="B12:B14"/>
    <mergeCell ref="C12:C14"/>
    <mergeCell ref="D12:D14"/>
    <mergeCell ref="R12:R14"/>
    <mergeCell ref="A24:A26"/>
    <mergeCell ref="B24:B26"/>
    <mergeCell ref="C24:C26"/>
    <mergeCell ref="D24:D26"/>
    <mergeCell ref="Q24:Q26"/>
    <mergeCell ref="R24:R26"/>
    <mergeCell ref="R18:R20"/>
    <mergeCell ref="A21:A23"/>
    <mergeCell ref="B21:B23"/>
    <mergeCell ref="C21:C23"/>
    <mergeCell ref="D21:D23"/>
    <mergeCell ref="Q21:Q23"/>
    <mergeCell ref="R21:R23"/>
    <mergeCell ref="A18:A20"/>
    <mergeCell ref="B18:B20"/>
    <mergeCell ref="C18:C20"/>
    <mergeCell ref="D18:D20"/>
    <mergeCell ref="Q18:Q20"/>
    <mergeCell ref="R33:R35"/>
    <mergeCell ref="A33:A35"/>
    <mergeCell ref="B33:B35"/>
    <mergeCell ref="C33:C35"/>
    <mergeCell ref="D33:D35"/>
    <mergeCell ref="Q33:Q35"/>
    <mergeCell ref="R27:R29"/>
    <mergeCell ref="A30:A32"/>
    <mergeCell ref="B30:B32"/>
    <mergeCell ref="C30:C32"/>
    <mergeCell ref="D30:D32"/>
    <mergeCell ref="R30:R32"/>
    <mergeCell ref="A27:A29"/>
    <mergeCell ref="B27:B29"/>
    <mergeCell ref="C27:C29"/>
    <mergeCell ref="D27:D29"/>
    <mergeCell ref="Q27:Q29"/>
    <mergeCell ref="Q30:Q32"/>
    <mergeCell ref="R36:R38"/>
    <mergeCell ref="A39:A41"/>
    <mergeCell ref="B39:B41"/>
    <mergeCell ref="C39:C41"/>
    <mergeCell ref="D39:D41"/>
    <mergeCell ref="R39:R41"/>
    <mergeCell ref="A36:A38"/>
    <mergeCell ref="B36:B38"/>
    <mergeCell ref="C36:C38"/>
    <mergeCell ref="D36:D38"/>
    <mergeCell ref="A48:A50"/>
    <mergeCell ref="B48:B50"/>
    <mergeCell ref="C48:C50"/>
    <mergeCell ref="D48:D50"/>
    <mergeCell ref="Q48:Q50"/>
    <mergeCell ref="R42:R44"/>
    <mergeCell ref="A45:A47"/>
    <mergeCell ref="B45:B47"/>
    <mergeCell ref="C45:C47"/>
    <mergeCell ref="D45:D47"/>
    <mergeCell ref="Q45:Q47"/>
    <mergeCell ref="R45:R47"/>
    <mergeCell ref="A42:A44"/>
    <mergeCell ref="B42:B44"/>
    <mergeCell ref="C42:C44"/>
    <mergeCell ref="D42:D44"/>
    <mergeCell ref="R51:R53"/>
    <mergeCell ref="A54:A56"/>
    <mergeCell ref="B54:B56"/>
    <mergeCell ref="C54:C56"/>
    <mergeCell ref="D54:D56"/>
    <mergeCell ref="Q54:Q56"/>
    <mergeCell ref="A51:A53"/>
    <mergeCell ref="B51:B53"/>
    <mergeCell ref="C51:C53"/>
    <mergeCell ref="D51:D53"/>
    <mergeCell ref="Q51:Q53"/>
    <mergeCell ref="R57:R59"/>
    <mergeCell ref="A60:A62"/>
    <mergeCell ref="B60:B62"/>
    <mergeCell ref="C60:C62"/>
    <mergeCell ref="D60:D62"/>
    <mergeCell ref="R60:R62"/>
    <mergeCell ref="A57:A59"/>
    <mergeCell ref="B57:B59"/>
    <mergeCell ref="C57:C59"/>
    <mergeCell ref="D57:D59"/>
    <mergeCell ref="Q57:Q59"/>
    <mergeCell ref="Q60:Q62"/>
    <mergeCell ref="R63:R65"/>
    <mergeCell ref="A66:A68"/>
    <mergeCell ref="B66:B68"/>
    <mergeCell ref="C66:C68"/>
    <mergeCell ref="D66:D68"/>
    <mergeCell ref="R66:R68"/>
    <mergeCell ref="A63:A65"/>
    <mergeCell ref="B63:B65"/>
    <mergeCell ref="C63:C65"/>
    <mergeCell ref="D63:D65"/>
    <mergeCell ref="Q63:Q65"/>
    <mergeCell ref="Q66:Q68"/>
    <mergeCell ref="R69:R71"/>
    <mergeCell ref="A72:A74"/>
    <mergeCell ref="B72:B74"/>
    <mergeCell ref="C72:C74"/>
    <mergeCell ref="D72:D74"/>
    <mergeCell ref="R72:R74"/>
    <mergeCell ref="A69:A71"/>
    <mergeCell ref="B69:B71"/>
    <mergeCell ref="C69:C71"/>
    <mergeCell ref="D69:D71"/>
    <mergeCell ref="Q69:Q71"/>
    <mergeCell ref="Q72:Q74"/>
    <mergeCell ref="A78:A80"/>
    <mergeCell ref="B78:B80"/>
    <mergeCell ref="C78:C80"/>
    <mergeCell ref="D78:D80"/>
    <mergeCell ref="Q78:Q80"/>
    <mergeCell ref="R75:R77"/>
    <mergeCell ref="A75:A77"/>
    <mergeCell ref="B75:B77"/>
    <mergeCell ref="C75:C77"/>
    <mergeCell ref="D75:D77"/>
    <mergeCell ref="Q75:Q77"/>
    <mergeCell ref="A84:A86"/>
    <mergeCell ref="B84:B86"/>
    <mergeCell ref="C84:C86"/>
    <mergeCell ref="D84:D86"/>
    <mergeCell ref="Q84:Q86"/>
    <mergeCell ref="A81:A83"/>
    <mergeCell ref="B81:B83"/>
    <mergeCell ref="C81:C83"/>
    <mergeCell ref="D81:D83"/>
    <mergeCell ref="Q81:Q83"/>
    <mergeCell ref="R114:R116"/>
    <mergeCell ref="Q114:Q116"/>
    <mergeCell ref="Q108:Q110"/>
    <mergeCell ref="Q111:Q113"/>
    <mergeCell ref="A114:A116"/>
    <mergeCell ref="B114:B116"/>
    <mergeCell ref="C114:C116"/>
    <mergeCell ref="D114:D116"/>
    <mergeCell ref="A126:A128"/>
    <mergeCell ref="B126:B128"/>
    <mergeCell ref="C126:C128"/>
    <mergeCell ref="D126:D128"/>
    <mergeCell ref="Q126:Q128"/>
    <mergeCell ref="R120:R122"/>
    <mergeCell ref="A123:A125"/>
    <mergeCell ref="B123:B125"/>
    <mergeCell ref="C123:C125"/>
    <mergeCell ref="D123:D125"/>
    <mergeCell ref="Q123:Q125"/>
    <mergeCell ref="R123:R125"/>
    <mergeCell ref="A120:A122"/>
    <mergeCell ref="B120:B122"/>
    <mergeCell ref="C120:C122"/>
    <mergeCell ref="D120:D122"/>
    <mergeCell ref="Q120:Q122"/>
    <mergeCell ref="A132:A134"/>
    <mergeCell ref="B132:B134"/>
    <mergeCell ref="C132:C134"/>
    <mergeCell ref="D132:D134"/>
    <mergeCell ref="Q132:Q134"/>
    <mergeCell ref="A129:A131"/>
    <mergeCell ref="B129:B131"/>
    <mergeCell ref="C129:C131"/>
    <mergeCell ref="D129:D131"/>
    <mergeCell ref="A141:A143"/>
    <mergeCell ref="B141:B143"/>
    <mergeCell ref="C141:C143"/>
    <mergeCell ref="D141:D143"/>
    <mergeCell ref="A138:A140"/>
    <mergeCell ref="B138:B140"/>
    <mergeCell ref="C138:C140"/>
    <mergeCell ref="D138:D140"/>
    <mergeCell ref="A135:A137"/>
    <mergeCell ref="B135:B137"/>
    <mergeCell ref="C135:C137"/>
    <mergeCell ref="D135:D137"/>
    <mergeCell ref="A150:A152"/>
    <mergeCell ref="B150:B152"/>
    <mergeCell ref="C150:C152"/>
    <mergeCell ref="D150:D152"/>
    <mergeCell ref="R144:R146"/>
    <mergeCell ref="A147:A149"/>
    <mergeCell ref="B147:B149"/>
    <mergeCell ref="C147:C149"/>
    <mergeCell ref="D147:D149"/>
    <mergeCell ref="R147:R149"/>
    <mergeCell ref="A144:A146"/>
    <mergeCell ref="B144:B146"/>
    <mergeCell ref="C144:C146"/>
    <mergeCell ref="D144:D146"/>
    <mergeCell ref="A156:A158"/>
    <mergeCell ref="B156:B158"/>
    <mergeCell ref="C156:C158"/>
    <mergeCell ref="D156:D158"/>
    <mergeCell ref="Q156:Q158"/>
    <mergeCell ref="A153:A155"/>
    <mergeCell ref="B153:B155"/>
    <mergeCell ref="C153:C155"/>
    <mergeCell ref="D153:D155"/>
    <mergeCell ref="R159:R161"/>
    <mergeCell ref="A162:A164"/>
    <mergeCell ref="B162:B164"/>
    <mergeCell ref="C162:C164"/>
    <mergeCell ref="D162:D164"/>
    <mergeCell ref="Q162:Q164"/>
    <mergeCell ref="A159:A161"/>
    <mergeCell ref="B159:B161"/>
    <mergeCell ref="C159:C161"/>
    <mergeCell ref="D159:D161"/>
    <mergeCell ref="Q159:Q161"/>
    <mergeCell ref="R171:R173"/>
    <mergeCell ref="A171:A173"/>
    <mergeCell ref="B171:B173"/>
    <mergeCell ref="C171:C173"/>
    <mergeCell ref="D171:D173"/>
    <mergeCell ref="Q171:Q173"/>
    <mergeCell ref="R165:R167"/>
    <mergeCell ref="A168:A170"/>
    <mergeCell ref="B168:B170"/>
    <mergeCell ref="C168:C170"/>
    <mergeCell ref="D168:D170"/>
    <mergeCell ref="A165:A167"/>
    <mergeCell ref="B165:B167"/>
    <mergeCell ref="C165:C167"/>
    <mergeCell ref="D165:D167"/>
    <mergeCell ref="Q165:Q167"/>
    <mergeCell ref="Q168:Q170"/>
    <mergeCell ref="D186:D188"/>
    <mergeCell ref="A189:A191"/>
    <mergeCell ref="B189:B191"/>
    <mergeCell ref="C189:C191"/>
    <mergeCell ref="D189:D191"/>
    <mergeCell ref="Q186:Q188"/>
    <mergeCell ref="Q189:Q191"/>
    <mergeCell ref="Q192:Q194"/>
    <mergeCell ref="A177:A179"/>
    <mergeCell ref="B177:B179"/>
    <mergeCell ref="C177:C179"/>
    <mergeCell ref="D177:D179"/>
    <mergeCell ref="R177:R179"/>
    <mergeCell ref="A174:A176"/>
    <mergeCell ref="B174:B176"/>
    <mergeCell ref="C174:C176"/>
    <mergeCell ref="D174:D176"/>
    <mergeCell ref="R174:R176"/>
    <mergeCell ref="Q174:Q176"/>
    <mergeCell ref="Q177:Q179"/>
    <mergeCell ref="A180:A182"/>
    <mergeCell ref="B180:B182"/>
    <mergeCell ref="C180:C182"/>
    <mergeCell ref="D180:D182"/>
    <mergeCell ref="A183:A185"/>
    <mergeCell ref="B183:B185"/>
    <mergeCell ref="C183:C185"/>
    <mergeCell ref="D183:D185"/>
    <mergeCell ref="Q180:Q182"/>
    <mergeCell ref="Q183:Q185"/>
    <mergeCell ref="R201:R203"/>
    <mergeCell ref="A204:A206"/>
    <mergeCell ref="B204:B206"/>
    <mergeCell ref="C204:C206"/>
    <mergeCell ref="D204:D206"/>
    <mergeCell ref="Q204:Q206"/>
    <mergeCell ref="A201:A203"/>
    <mergeCell ref="B201:B203"/>
    <mergeCell ref="C201:C203"/>
    <mergeCell ref="D201:D203"/>
    <mergeCell ref="Q201:Q203"/>
    <mergeCell ref="R207:R209"/>
    <mergeCell ref="A210:A212"/>
    <mergeCell ref="B210:B212"/>
    <mergeCell ref="C210:C212"/>
    <mergeCell ref="D210:D212"/>
    <mergeCell ref="Q210:Q212"/>
    <mergeCell ref="R210:R212"/>
    <mergeCell ref="A207:A209"/>
    <mergeCell ref="B207:B209"/>
    <mergeCell ref="C207:C209"/>
    <mergeCell ref="D207:D209"/>
    <mergeCell ref="Q207:Q209"/>
    <mergeCell ref="R213:R215"/>
    <mergeCell ref="A216:A218"/>
    <mergeCell ref="B216:B218"/>
    <mergeCell ref="C216:C218"/>
    <mergeCell ref="D216:D218"/>
    <mergeCell ref="Q216:Q218"/>
    <mergeCell ref="A213:A215"/>
    <mergeCell ref="B213:B215"/>
    <mergeCell ref="C213:C215"/>
    <mergeCell ref="D213:D215"/>
    <mergeCell ref="Q213:Q215"/>
    <mergeCell ref="R219:R221"/>
    <mergeCell ref="A222:A224"/>
    <mergeCell ref="B222:B224"/>
    <mergeCell ref="C222:C224"/>
    <mergeCell ref="D222:D224"/>
    <mergeCell ref="Q222:Q224"/>
    <mergeCell ref="R222:R224"/>
    <mergeCell ref="A219:A221"/>
    <mergeCell ref="B219:B221"/>
    <mergeCell ref="C219:C221"/>
    <mergeCell ref="D219:D221"/>
    <mergeCell ref="Q219:Q221"/>
    <mergeCell ref="R225:R227"/>
    <mergeCell ref="A228:A230"/>
    <mergeCell ref="B228:B230"/>
    <mergeCell ref="C228:C230"/>
    <mergeCell ref="D228:D230"/>
    <mergeCell ref="Q228:Q230"/>
    <mergeCell ref="R228:R230"/>
    <mergeCell ref="A225:A227"/>
    <mergeCell ref="B225:B227"/>
    <mergeCell ref="C225:C227"/>
    <mergeCell ref="D225:D227"/>
    <mergeCell ref="Q225:Q227"/>
    <mergeCell ref="A234:A236"/>
    <mergeCell ref="B234:B236"/>
    <mergeCell ref="C234:C236"/>
    <mergeCell ref="D234:D236"/>
    <mergeCell ref="Q234:Q236"/>
    <mergeCell ref="A231:A233"/>
    <mergeCell ref="B231:B233"/>
    <mergeCell ref="C231:C233"/>
    <mergeCell ref="D231:D233"/>
    <mergeCell ref="Q231:Q233"/>
    <mergeCell ref="R237:R239"/>
    <mergeCell ref="A240:A242"/>
    <mergeCell ref="B240:B242"/>
    <mergeCell ref="C240:C242"/>
    <mergeCell ref="D240:D242"/>
    <mergeCell ref="Q240:Q242"/>
    <mergeCell ref="R240:R242"/>
    <mergeCell ref="A237:A239"/>
    <mergeCell ref="B237:B239"/>
    <mergeCell ref="C237:C239"/>
    <mergeCell ref="D237:D239"/>
    <mergeCell ref="Q237:Q239"/>
    <mergeCell ref="R243:R245"/>
    <mergeCell ref="A246:A248"/>
    <mergeCell ref="B246:B248"/>
    <mergeCell ref="C246:C248"/>
    <mergeCell ref="D246:D248"/>
    <mergeCell ref="Q246:Q248"/>
    <mergeCell ref="R246:R248"/>
    <mergeCell ref="A243:A245"/>
    <mergeCell ref="B243:B245"/>
    <mergeCell ref="C243:C245"/>
    <mergeCell ref="D243:D245"/>
    <mergeCell ref="Q243:Q245"/>
    <mergeCell ref="R249:R251"/>
    <mergeCell ref="A252:A254"/>
    <mergeCell ref="B252:B254"/>
    <mergeCell ref="C252:C254"/>
    <mergeCell ref="D252:D254"/>
    <mergeCell ref="Q252:Q254"/>
    <mergeCell ref="R252:R254"/>
    <mergeCell ref="A249:A251"/>
    <mergeCell ref="B249:B251"/>
    <mergeCell ref="C249:C251"/>
    <mergeCell ref="D249:D251"/>
    <mergeCell ref="Q249:Q251"/>
    <mergeCell ref="A258:A260"/>
    <mergeCell ref="B258:B260"/>
    <mergeCell ref="C258:C260"/>
    <mergeCell ref="D258:D260"/>
    <mergeCell ref="Q258:Q260"/>
    <mergeCell ref="R258:R260"/>
    <mergeCell ref="A255:A257"/>
    <mergeCell ref="B255:B257"/>
    <mergeCell ref="C255:C257"/>
    <mergeCell ref="D255:D257"/>
    <mergeCell ref="Q255:Q257"/>
    <mergeCell ref="R255:R257"/>
    <mergeCell ref="A264:A266"/>
    <mergeCell ref="B264:B266"/>
    <mergeCell ref="C264:C266"/>
    <mergeCell ref="D264:D266"/>
    <mergeCell ref="Q264:Q266"/>
    <mergeCell ref="R264:R266"/>
    <mergeCell ref="A261:A263"/>
    <mergeCell ref="B261:B263"/>
    <mergeCell ref="C261:C263"/>
    <mergeCell ref="D261:D263"/>
    <mergeCell ref="Q261:Q263"/>
    <mergeCell ref="R261:R263"/>
    <mergeCell ref="A270:A272"/>
    <mergeCell ref="B270:B272"/>
    <mergeCell ref="C270:C272"/>
    <mergeCell ref="D270:D272"/>
    <mergeCell ref="Q270:Q272"/>
    <mergeCell ref="R270:R272"/>
    <mergeCell ref="A267:A269"/>
    <mergeCell ref="B267:B269"/>
    <mergeCell ref="C267:C269"/>
    <mergeCell ref="D267:D269"/>
    <mergeCell ref="Q267:Q269"/>
    <mergeCell ref="R267:R269"/>
    <mergeCell ref="A273:A275"/>
    <mergeCell ref="B273:B275"/>
    <mergeCell ref="C273:C275"/>
    <mergeCell ref="D273:D275"/>
    <mergeCell ref="Q273:Q275"/>
    <mergeCell ref="A276:A278"/>
    <mergeCell ref="B276:B278"/>
    <mergeCell ref="C276:C278"/>
    <mergeCell ref="D276:D278"/>
    <mergeCell ref="Q276:Q278"/>
    <mergeCell ref="A279:A281"/>
    <mergeCell ref="B279:B281"/>
    <mergeCell ref="C279:C281"/>
    <mergeCell ref="D279:D281"/>
    <mergeCell ref="Q279:Q281"/>
    <mergeCell ref="A282:A284"/>
    <mergeCell ref="B282:B284"/>
    <mergeCell ref="C282:C284"/>
    <mergeCell ref="D282:D284"/>
    <mergeCell ref="Q282:Q284"/>
    <mergeCell ref="A285:A287"/>
    <mergeCell ref="B285:B287"/>
    <mergeCell ref="C285:C287"/>
    <mergeCell ref="D285:D287"/>
    <mergeCell ref="Q285:Q287"/>
    <mergeCell ref="A288:A290"/>
    <mergeCell ref="B288:B290"/>
    <mergeCell ref="C288:C290"/>
    <mergeCell ref="D288:D290"/>
    <mergeCell ref="Q288:Q290"/>
    <mergeCell ref="R288:R290"/>
    <mergeCell ref="A291:A293"/>
    <mergeCell ref="B291:B293"/>
    <mergeCell ref="C291:C293"/>
    <mergeCell ref="D291:D293"/>
    <mergeCell ref="Q291:Q293"/>
    <mergeCell ref="R291:R293"/>
    <mergeCell ref="C294:C296"/>
    <mergeCell ref="D294:D296"/>
    <mergeCell ref="Q294:Q296"/>
    <mergeCell ref="R294:R296"/>
    <mergeCell ref="A297:A299"/>
    <mergeCell ref="B297:B299"/>
    <mergeCell ref="C297:C299"/>
    <mergeCell ref="D297:D299"/>
    <mergeCell ref="Q297:Q299"/>
    <mergeCell ref="R297:R299"/>
    <mergeCell ref="A300:A302"/>
    <mergeCell ref="R315:R317"/>
    <mergeCell ref="A318:A320"/>
    <mergeCell ref="B318:B320"/>
    <mergeCell ref="C318:C320"/>
    <mergeCell ref="D318:D320"/>
    <mergeCell ref="Q318:Q320"/>
    <mergeCell ref="R318:R320"/>
    <mergeCell ref="A315:A317"/>
    <mergeCell ref="B315:B317"/>
    <mergeCell ref="C315:C317"/>
    <mergeCell ref="D315:D317"/>
    <mergeCell ref="Q315:Q317"/>
    <mergeCell ref="B300:B302"/>
    <mergeCell ref="C300:C302"/>
    <mergeCell ref="D300:D302"/>
    <mergeCell ref="Q300:Q302"/>
    <mergeCell ref="R300:R302"/>
    <mergeCell ref="A303:A305"/>
    <mergeCell ref="B303:B305"/>
    <mergeCell ref="C303:C305"/>
    <mergeCell ref="D303:D305"/>
    <mergeCell ref="R336:R338"/>
    <mergeCell ref="A339:A341"/>
    <mergeCell ref="B339:B341"/>
    <mergeCell ref="C339:C341"/>
    <mergeCell ref="D339:D341"/>
    <mergeCell ref="Q339:Q341"/>
    <mergeCell ref="R339:R341"/>
    <mergeCell ref="A336:A338"/>
    <mergeCell ref="B336:B338"/>
    <mergeCell ref="C336:C338"/>
    <mergeCell ref="D336:D338"/>
    <mergeCell ref="A348:A350"/>
    <mergeCell ref="B348:B350"/>
    <mergeCell ref="C348:C350"/>
    <mergeCell ref="D348:D350"/>
    <mergeCell ref="R342:R344"/>
    <mergeCell ref="A345:A347"/>
    <mergeCell ref="B345:B347"/>
    <mergeCell ref="C345:C347"/>
    <mergeCell ref="D345:D347"/>
    <mergeCell ref="Q345:Q347"/>
    <mergeCell ref="R345:R347"/>
    <mergeCell ref="A342:A344"/>
    <mergeCell ref="B342:B344"/>
    <mergeCell ref="C342:C344"/>
    <mergeCell ref="D342:D344"/>
    <mergeCell ref="R351:R353"/>
    <mergeCell ref="A354:A356"/>
    <mergeCell ref="B354:B356"/>
    <mergeCell ref="C354:C356"/>
    <mergeCell ref="D354:D356"/>
    <mergeCell ref="R354:R356"/>
    <mergeCell ref="A351:A353"/>
    <mergeCell ref="B351:B353"/>
    <mergeCell ref="C351:C353"/>
    <mergeCell ref="D351:D353"/>
    <mergeCell ref="Q351:Q353"/>
    <mergeCell ref="R357:R359"/>
    <mergeCell ref="A360:A362"/>
    <mergeCell ref="B360:B362"/>
    <mergeCell ref="C360:C362"/>
    <mergeCell ref="D360:D362"/>
    <mergeCell ref="Q360:Q362"/>
    <mergeCell ref="R363:R365"/>
    <mergeCell ref="R360:R362"/>
    <mergeCell ref="A357:A359"/>
    <mergeCell ref="B357:B359"/>
    <mergeCell ref="C357:C359"/>
    <mergeCell ref="D357:D359"/>
    <mergeCell ref="Q363:Q365"/>
    <mergeCell ref="A363:A365"/>
    <mergeCell ref="B363:B365"/>
    <mergeCell ref="C363:C365"/>
    <mergeCell ref="D363:D365"/>
    <mergeCell ref="A372:A374"/>
    <mergeCell ref="B372:B374"/>
    <mergeCell ref="C372:C374"/>
    <mergeCell ref="D372:D374"/>
    <mergeCell ref="R366:R368"/>
    <mergeCell ref="A369:A371"/>
    <mergeCell ref="B369:B371"/>
    <mergeCell ref="C369:C371"/>
    <mergeCell ref="D369:D371"/>
    <mergeCell ref="Q369:Q371"/>
    <mergeCell ref="R369:R371"/>
    <mergeCell ref="A366:A368"/>
    <mergeCell ref="B366:B368"/>
    <mergeCell ref="C366:C368"/>
    <mergeCell ref="D366:D368"/>
    <mergeCell ref="Q366:Q368"/>
    <mergeCell ref="Q372:Q374"/>
    <mergeCell ref="R375:R377"/>
    <mergeCell ref="A378:A380"/>
    <mergeCell ref="B378:B380"/>
    <mergeCell ref="C378:C380"/>
    <mergeCell ref="D378:D380"/>
    <mergeCell ref="Q378:Q380"/>
    <mergeCell ref="A375:A377"/>
    <mergeCell ref="B375:B377"/>
    <mergeCell ref="C375:C377"/>
    <mergeCell ref="D375:D377"/>
    <mergeCell ref="Q375:Q377"/>
    <mergeCell ref="Q387:Q389"/>
    <mergeCell ref="R381:R383"/>
    <mergeCell ref="A384:A386"/>
    <mergeCell ref="B384:B386"/>
    <mergeCell ref="C384:C386"/>
    <mergeCell ref="D384:D386"/>
    <mergeCell ref="Q384:Q386"/>
    <mergeCell ref="A381:A383"/>
    <mergeCell ref="B381:B383"/>
    <mergeCell ref="C381:C383"/>
    <mergeCell ref="D381:D383"/>
    <mergeCell ref="Q381:Q383"/>
    <mergeCell ref="A387:A389"/>
    <mergeCell ref="B387:B389"/>
    <mergeCell ref="C387:C389"/>
    <mergeCell ref="D387:D389"/>
    <mergeCell ref="R396:R398"/>
    <mergeCell ref="A399:A401"/>
    <mergeCell ref="B399:B401"/>
    <mergeCell ref="C399:C401"/>
    <mergeCell ref="D399:D401"/>
    <mergeCell ref="Q399:Q401"/>
    <mergeCell ref="R399:R401"/>
    <mergeCell ref="A396:A398"/>
    <mergeCell ref="B396:B398"/>
    <mergeCell ref="C396:C398"/>
    <mergeCell ref="D396:D398"/>
    <mergeCell ref="Q396:Q398"/>
    <mergeCell ref="A408:A410"/>
    <mergeCell ref="B408:B410"/>
    <mergeCell ref="C408:C410"/>
    <mergeCell ref="D408:D410"/>
    <mergeCell ref="Q408:Q410"/>
    <mergeCell ref="R402:R404"/>
    <mergeCell ref="A405:A407"/>
    <mergeCell ref="B405:B407"/>
    <mergeCell ref="C405:C407"/>
    <mergeCell ref="D405:D407"/>
    <mergeCell ref="A402:A404"/>
    <mergeCell ref="B402:B404"/>
    <mergeCell ref="C402:C404"/>
    <mergeCell ref="D402:D404"/>
    <mergeCell ref="Q402:Q404"/>
    <mergeCell ref="Q405:Q407"/>
    <mergeCell ref="A414:A416"/>
    <mergeCell ref="B414:B416"/>
    <mergeCell ref="C414:C416"/>
    <mergeCell ref="D414:D416"/>
    <mergeCell ref="R417:R419"/>
    <mergeCell ref="A411:A413"/>
    <mergeCell ref="B411:B413"/>
    <mergeCell ref="C411:C413"/>
    <mergeCell ref="D411:D413"/>
    <mergeCell ref="Q414:Q416"/>
    <mergeCell ref="R414:R416"/>
    <mergeCell ref="A417:A419"/>
    <mergeCell ref="B417:B419"/>
    <mergeCell ref="C417:C419"/>
    <mergeCell ref="D417:D419"/>
    <mergeCell ref="Q417:Q419"/>
    <mergeCell ref="A423:A425"/>
    <mergeCell ref="B423:B425"/>
    <mergeCell ref="C423:C425"/>
    <mergeCell ref="D423:D425"/>
    <mergeCell ref="R423:R425"/>
    <mergeCell ref="A420:A422"/>
    <mergeCell ref="B420:B422"/>
    <mergeCell ref="C420:C422"/>
    <mergeCell ref="D420:D422"/>
    <mergeCell ref="Q420:Q422"/>
    <mergeCell ref="R420:R422"/>
    <mergeCell ref="Q423:Q425"/>
    <mergeCell ref="R426:R428"/>
    <mergeCell ref="A432:A434"/>
    <mergeCell ref="B432:B434"/>
    <mergeCell ref="C432:C434"/>
    <mergeCell ref="D432:D434"/>
    <mergeCell ref="Q429:Q431"/>
    <mergeCell ref="R429:R431"/>
    <mergeCell ref="R432:R434"/>
    <mergeCell ref="A426:A428"/>
    <mergeCell ref="B426:B428"/>
    <mergeCell ref="C426:C428"/>
    <mergeCell ref="D426:D428"/>
    <mergeCell ref="Q426:Q428"/>
    <mergeCell ref="A429:A431"/>
    <mergeCell ref="B429:B431"/>
    <mergeCell ref="C429:C431"/>
    <mergeCell ref="D429:D431"/>
    <mergeCell ref="Q432:Q434"/>
    <mergeCell ref="R435:R437"/>
    <mergeCell ref="A438:A440"/>
    <mergeCell ref="B438:B440"/>
    <mergeCell ref="C438:C440"/>
    <mergeCell ref="D438:D440"/>
    <mergeCell ref="Q438:Q440"/>
    <mergeCell ref="A435:A437"/>
    <mergeCell ref="B435:B437"/>
    <mergeCell ref="C435:C437"/>
    <mergeCell ref="D435:D437"/>
    <mergeCell ref="Q435:Q437"/>
    <mergeCell ref="R441:R443"/>
    <mergeCell ref="A444:A446"/>
    <mergeCell ref="B444:B446"/>
    <mergeCell ref="C444:C446"/>
    <mergeCell ref="D444:D446"/>
    <mergeCell ref="A441:A443"/>
    <mergeCell ref="B441:B443"/>
    <mergeCell ref="C441:C443"/>
    <mergeCell ref="D441:D443"/>
    <mergeCell ref="Q441:Q443"/>
    <mergeCell ref="Q444:Q446"/>
    <mergeCell ref="R447:R449"/>
    <mergeCell ref="A450:A452"/>
    <mergeCell ref="B450:B452"/>
    <mergeCell ref="C450:C452"/>
    <mergeCell ref="D450:D452"/>
    <mergeCell ref="R450:R452"/>
    <mergeCell ref="A447:A449"/>
    <mergeCell ref="B447:B449"/>
    <mergeCell ref="C447:C449"/>
    <mergeCell ref="D447:D449"/>
    <mergeCell ref="Q447:Q449"/>
    <mergeCell ref="Q450:Q452"/>
    <mergeCell ref="A456:A458"/>
    <mergeCell ref="B456:B458"/>
    <mergeCell ref="C456:C458"/>
    <mergeCell ref="D456:D458"/>
    <mergeCell ref="Q456:Q458"/>
    <mergeCell ref="A453:A455"/>
    <mergeCell ref="B453:B455"/>
    <mergeCell ref="C453:C455"/>
    <mergeCell ref="D453:D455"/>
    <mergeCell ref="Q453:Q455"/>
    <mergeCell ref="A468:A470"/>
    <mergeCell ref="B468:B470"/>
    <mergeCell ref="C468:C470"/>
    <mergeCell ref="D468:D470"/>
    <mergeCell ref="Q468:Q470"/>
    <mergeCell ref="R462:R464"/>
    <mergeCell ref="A465:A467"/>
    <mergeCell ref="B465:B467"/>
    <mergeCell ref="C465:C467"/>
    <mergeCell ref="D465:D467"/>
    <mergeCell ref="Q465:Q467"/>
    <mergeCell ref="R465:R467"/>
    <mergeCell ref="A462:A464"/>
    <mergeCell ref="B462:B464"/>
    <mergeCell ref="C462:C464"/>
    <mergeCell ref="D462:D464"/>
    <mergeCell ref="Q462:Q464"/>
    <mergeCell ref="R471:R473"/>
    <mergeCell ref="A474:A476"/>
    <mergeCell ref="B474:B476"/>
    <mergeCell ref="C474:C476"/>
    <mergeCell ref="D474:D476"/>
    <mergeCell ref="Q474:Q476"/>
    <mergeCell ref="R474:R476"/>
    <mergeCell ref="A471:A473"/>
    <mergeCell ref="B471:B473"/>
    <mergeCell ref="C471:C473"/>
    <mergeCell ref="D471:D473"/>
    <mergeCell ref="Q471:Q473"/>
    <mergeCell ref="R477:R479"/>
    <mergeCell ref="A480:A482"/>
    <mergeCell ref="B480:B482"/>
    <mergeCell ref="C480:C482"/>
    <mergeCell ref="D480:D482"/>
    <mergeCell ref="R480:R482"/>
    <mergeCell ref="A477:A479"/>
    <mergeCell ref="B477:B479"/>
    <mergeCell ref="C477:C479"/>
    <mergeCell ref="D477:D479"/>
    <mergeCell ref="Q477:Q479"/>
    <mergeCell ref="Q480:Q482"/>
    <mergeCell ref="R483:R485"/>
    <mergeCell ref="A486:A488"/>
    <mergeCell ref="B486:B488"/>
    <mergeCell ref="C486:C488"/>
    <mergeCell ref="D486:D488"/>
    <mergeCell ref="R486:R488"/>
    <mergeCell ref="A483:A485"/>
    <mergeCell ref="B483:B485"/>
    <mergeCell ref="C483:C485"/>
    <mergeCell ref="D483:D485"/>
    <mergeCell ref="Q483:Q485"/>
    <mergeCell ref="Q486:Q488"/>
    <mergeCell ref="R492:R494"/>
    <mergeCell ref="A495:A497"/>
    <mergeCell ref="B495:B497"/>
    <mergeCell ref="C495:C497"/>
    <mergeCell ref="D495:D497"/>
    <mergeCell ref="R495:R497"/>
    <mergeCell ref="A492:A494"/>
    <mergeCell ref="B492:B494"/>
    <mergeCell ref="C492:C494"/>
    <mergeCell ref="D492:D494"/>
    <mergeCell ref="Q492:Q494"/>
    <mergeCell ref="Q495:Q497"/>
    <mergeCell ref="R489:R491"/>
    <mergeCell ref="A489:A491"/>
    <mergeCell ref="B489:B491"/>
    <mergeCell ref="C489:C491"/>
    <mergeCell ref="D489:D491"/>
    <mergeCell ref="Q489:Q491"/>
    <mergeCell ref="R498:R500"/>
    <mergeCell ref="A501:A503"/>
    <mergeCell ref="B501:B503"/>
    <mergeCell ref="C501:C503"/>
    <mergeCell ref="D501:D503"/>
    <mergeCell ref="Q501:Q503"/>
    <mergeCell ref="R501:R503"/>
    <mergeCell ref="A498:A500"/>
    <mergeCell ref="B498:B500"/>
    <mergeCell ref="C498:C500"/>
    <mergeCell ref="D498:D500"/>
    <mergeCell ref="Q498:Q500"/>
    <mergeCell ref="R504:R506"/>
    <mergeCell ref="A507:A509"/>
    <mergeCell ref="B507:B509"/>
    <mergeCell ref="C507:C509"/>
    <mergeCell ref="D507:D509"/>
    <mergeCell ref="Q507:Q509"/>
    <mergeCell ref="R507:R509"/>
    <mergeCell ref="A504:A506"/>
    <mergeCell ref="B504:B506"/>
    <mergeCell ref="C504:C506"/>
    <mergeCell ref="D504:D506"/>
    <mergeCell ref="Q504:Q506"/>
    <mergeCell ref="A519:A521"/>
    <mergeCell ref="B519:B521"/>
    <mergeCell ref="C519:C521"/>
    <mergeCell ref="D519:D521"/>
    <mergeCell ref="Q519:Q521"/>
    <mergeCell ref="A522:A524"/>
    <mergeCell ref="B522:B524"/>
    <mergeCell ref="C522:C524"/>
    <mergeCell ref="D522:D524"/>
    <mergeCell ref="Q522:Q524"/>
    <mergeCell ref="A516:A518"/>
    <mergeCell ref="B516:B518"/>
    <mergeCell ref="C516:C518"/>
    <mergeCell ref="D516:D518"/>
    <mergeCell ref="Q516:Q518"/>
    <mergeCell ref="R516:R518"/>
    <mergeCell ref="R510:R512"/>
    <mergeCell ref="A513:A515"/>
    <mergeCell ref="B513:B515"/>
    <mergeCell ref="C513:C515"/>
    <mergeCell ref="D513:D515"/>
    <mergeCell ref="Q513:Q515"/>
    <mergeCell ref="R513:R515"/>
    <mergeCell ref="A510:A512"/>
    <mergeCell ref="B510:B512"/>
    <mergeCell ref="C510:C512"/>
    <mergeCell ref="D510:D512"/>
    <mergeCell ref="Q510:Q512"/>
    <mergeCell ref="A459:A461"/>
    <mergeCell ref="B459:B461"/>
    <mergeCell ref="C459:C461"/>
    <mergeCell ref="D459:D461"/>
    <mergeCell ref="Q459:Q461"/>
    <mergeCell ref="R453:R455"/>
    <mergeCell ref="Q9:Q11"/>
    <mergeCell ref="Q12:Q14"/>
    <mergeCell ref="Q15:Q17"/>
    <mergeCell ref="Q411:Q413"/>
    <mergeCell ref="Q327:Q329"/>
    <mergeCell ref="Q330:Q332"/>
    <mergeCell ref="Q333:Q335"/>
    <mergeCell ref="Q336:Q338"/>
    <mergeCell ref="Q342:Q344"/>
    <mergeCell ref="Q348:Q350"/>
    <mergeCell ref="Q354:Q356"/>
    <mergeCell ref="Q357:Q359"/>
    <mergeCell ref="Q36:Q38"/>
    <mergeCell ref="Q39:Q41"/>
    <mergeCell ref="Q42:Q44"/>
    <mergeCell ref="Q93:Q95"/>
    <mergeCell ref="Q96:Q98"/>
    <mergeCell ref="Q105:Q107"/>
    <mergeCell ref="A393:A395"/>
    <mergeCell ref="B393:B395"/>
    <mergeCell ref="C393:C395"/>
    <mergeCell ref="D393:D395"/>
    <mergeCell ref="A390:A392"/>
    <mergeCell ref="B390:B392"/>
    <mergeCell ref="C390:C392"/>
    <mergeCell ref="D390:D392"/>
    <mergeCell ref="R129:R131"/>
    <mergeCell ref="Q129:Q131"/>
    <mergeCell ref="R132:R134"/>
    <mergeCell ref="Q138:Q140"/>
    <mergeCell ref="Q141:Q143"/>
    <mergeCell ref="Q144:Q146"/>
    <mergeCell ref="Q147:Q149"/>
    <mergeCell ref="Q150:Q152"/>
    <mergeCell ref="Q153:Q155"/>
    <mergeCell ref="R153:R155"/>
    <mergeCell ref="Q135:Q137"/>
    <mergeCell ref="A198:A200"/>
    <mergeCell ref="B198:B200"/>
    <mergeCell ref="C198:C200"/>
    <mergeCell ref="D198:D200"/>
    <mergeCell ref="Q198:Q200"/>
    <mergeCell ref="R198:R200"/>
    <mergeCell ref="A195:A197"/>
    <mergeCell ref="B195:B197"/>
    <mergeCell ref="C195:C197"/>
    <mergeCell ref="D195:D197"/>
    <mergeCell ref="Q195:Q197"/>
    <mergeCell ref="R195:R197"/>
    <mergeCell ref="R189:R191"/>
    <mergeCell ref="A192:A194"/>
    <mergeCell ref="B192:B194"/>
    <mergeCell ref="C192:C194"/>
    <mergeCell ref="D192:D194"/>
    <mergeCell ref="R192:R194"/>
    <mergeCell ref="A186:A188"/>
    <mergeCell ref="B186:B188"/>
    <mergeCell ref="C186:C188"/>
  </mergeCells>
  <phoneticPr fontId="3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2017년도 2회추경 계속비사업(변경) 조서</vt:lpstr>
      <vt:lpstr>'2017년도 2회추경 계속비사업(변경) 조서'!Print_Area</vt:lpstr>
      <vt:lpstr>'2017년도 2회추경 계속비사업(변경) 조서'!Print_Titles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cjcity</cp:lastModifiedBy>
  <cp:lastPrinted>2017-08-28T05:40:58Z</cp:lastPrinted>
  <dcterms:created xsi:type="dcterms:W3CDTF">2004-11-10T02:24:53Z</dcterms:created>
  <dcterms:modified xsi:type="dcterms:W3CDTF">2017-08-28T05:52:32Z</dcterms:modified>
</cp:coreProperties>
</file>